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arol\Desktop\"/>
    </mc:Choice>
  </mc:AlternateContent>
  <xr:revisionPtr revIDLastSave="0" documentId="8_{42A83079-7B33-4B1B-AD3F-08FD0881DF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" sheetId="6" r:id="rId1"/>
    <sheet name="FR" sheetId="11" r:id="rId2"/>
    <sheet name="IT" sheetId="12" r:id="rId3"/>
    <sheet name="Parameter" sheetId="2" r:id="rId4"/>
  </sheets>
  <definedNames>
    <definedName name="Jahre">Parameter!$B$2:$B$25</definedName>
    <definedName name="Saison">Parameter!$A$2:$A$25</definedName>
    <definedName name="SpT" localSheetId="1">FR!$Y$6:$Y$12</definedName>
    <definedName name="SpT" localSheetId="2">IT!$Y$6:$Y$12</definedName>
    <definedName name="SpT">DE!$Y$6:$Y$12</definedName>
    <definedName name="Stunden">Parameter!$D$2:$D$16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2" l="1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N32" i="12"/>
  <c r="I32" i="12"/>
  <c r="N31" i="12"/>
  <c r="P31" i="12" s="1"/>
  <c r="I31" i="12"/>
  <c r="N30" i="12"/>
  <c r="P30" i="12" s="1"/>
  <c r="I30" i="12"/>
  <c r="N29" i="12"/>
  <c r="P29" i="12" s="1"/>
  <c r="I29" i="12"/>
  <c r="N28" i="12"/>
  <c r="P28" i="12" s="1"/>
  <c r="I28" i="12"/>
  <c r="N27" i="12"/>
  <c r="P27" i="12" s="1"/>
  <c r="I27" i="12"/>
  <c r="N26" i="12"/>
  <c r="P26" i="12" s="1"/>
  <c r="I26" i="12"/>
  <c r="N25" i="12"/>
  <c r="P25" i="12" s="1"/>
  <c r="I25" i="12"/>
  <c r="N24" i="12"/>
  <c r="P24" i="12" s="1"/>
  <c r="I24" i="12"/>
  <c r="N23" i="12"/>
  <c r="P23" i="12" s="1"/>
  <c r="I23" i="12"/>
  <c r="N22" i="12"/>
  <c r="P22" i="12" s="1"/>
  <c r="P33" i="12" s="1"/>
  <c r="I22" i="12"/>
  <c r="N17" i="12"/>
  <c r="I17" i="12"/>
  <c r="N16" i="12"/>
  <c r="P16" i="12" s="1"/>
  <c r="I16" i="12"/>
  <c r="N15" i="12"/>
  <c r="P15" i="12" s="1"/>
  <c r="I15" i="12"/>
  <c r="N14" i="12"/>
  <c r="P14" i="12" s="1"/>
  <c r="I14" i="12"/>
  <c r="N13" i="12"/>
  <c r="P13" i="12" s="1"/>
  <c r="I13" i="12"/>
  <c r="N12" i="12"/>
  <c r="P12" i="12" s="1"/>
  <c r="I12" i="12"/>
  <c r="N11" i="12"/>
  <c r="P11" i="12" s="1"/>
  <c r="I11" i="12"/>
  <c r="N10" i="12"/>
  <c r="P10" i="12" s="1"/>
  <c r="I10" i="12"/>
  <c r="N9" i="12"/>
  <c r="P9" i="12" s="1"/>
  <c r="I9" i="12"/>
  <c r="N8" i="12"/>
  <c r="P8" i="12" s="1"/>
  <c r="I8" i="12"/>
  <c r="N7" i="12"/>
  <c r="P7" i="12" s="1"/>
  <c r="I7" i="12"/>
  <c r="N6" i="12"/>
  <c r="P6" i="12" s="1"/>
  <c r="I6" i="12"/>
  <c r="N32" i="11"/>
  <c r="N31" i="11"/>
  <c r="P31" i="11" s="1"/>
  <c r="I31" i="11"/>
  <c r="I32" i="11" s="1"/>
  <c r="P30" i="11"/>
  <c r="N30" i="11"/>
  <c r="I30" i="11"/>
  <c r="N29" i="11"/>
  <c r="P29" i="11" s="1"/>
  <c r="I29" i="11"/>
  <c r="N28" i="11"/>
  <c r="P28" i="11" s="1"/>
  <c r="I28" i="11"/>
  <c r="N27" i="11"/>
  <c r="P27" i="11" s="1"/>
  <c r="I27" i="11"/>
  <c r="N26" i="11"/>
  <c r="P26" i="11" s="1"/>
  <c r="I26" i="11"/>
  <c r="N25" i="11"/>
  <c r="P25" i="11" s="1"/>
  <c r="I25" i="11"/>
  <c r="N24" i="11"/>
  <c r="P24" i="11" s="1"/>
  <c r="I24" i="11"/>
  <c r="N23" i="11"/>
  <c r="P23" i="11" s="1"/>
  <c r="I23" i="11"/>
  <c r="N22" i="11"/>
  <c r="P22" i="11" s="1"/>
  <c r="P33" i="11" s="1"/>
  <c r="I22" i="11"/>
  <c r="N17" i="11"/>
  <c r="I17" i="11"/>
  <c r="P16" i="11"/>
  <c r="N16" i="11"/>
  <c r="I16" i="11"/>
  <c r="N15" i="11"/>
  <c r="P15" i="11" s="1"/>
  <c r="I15" i="11"/>
  <c r="N14" i="11"/>
  <c r="P14" i="11" s="1"/>
  <c r="I14" i="11"/>
  <c r="N13" i="11"/>
  <c r="P13" i="11" s="1"/>
  <c r="I13" i="11"/>
  <c r="N12" i="11"/>
  <c r="P12" i="11" s="1"/>
  <c r="I12" i="11"/>
  <c r="N11" i="11"/>
  <c r="P11" i="11" s="1"/>
  <c r="I11" i="11"/>
  <c r="N10" i="11"/>
  <c r="P10" i="11" s="1"/>
  <c r="I10" i="11"/>
  <c r="N9" i="11"/>
  <c r="P9" i="11" s="1"/>
  <c r="I9" i="11"/>
  <c r="N8" i="11"/>
  <c r="P8" i="11" s="1"/>
  <c r="I8" i="11"/>
  <c r="N7" i="11"/>
  <c r="P7" i="11" s="1"/>
  <c r="I7" i="11"/>
  <c r="N6" i="11"/>
  <c r="P6" i="11" s="1"/>
  <c r="P18" i="11" s="1"/>
  <c r="I6" i="11"/>
  <c r="N32" i="6"/>
  <c r="N31" i="6"/>
  <c r="P31" i="6" s="1"/>
  <c r="I31" i="6"/>
  <c r="N30" i="6"/>
  <c r="P30" i="6" s="1"/>
  <c r="I30" i="6"/>
  <c r="N29" i="6"/>
  <c r="P29" i="6" s="1"/>
  <c r="I29" i="6"/>
  <c r="N28" i="6"/>
  <c r="P28" i="6" s="1"/>
  <c r="I28" i="6"/>
  <c r="N27" i="6"/>
  <c r="P27" i="6" s="1"/>
  <c r="I27" i="6"/>
  <c r="N26" i="6"/>
  <c r="P26" i="6" s="1"/>
  <c r="I26" i="6"/>
  <c r="N25" i="6"/>
  <c r="P25" i="6" s="1"/>
  <c r="I25" i="6"/>
  <c r="N24" i="6"/>
  <c r="P24" i="6" s="1"/>
  <c r="I24" i="6"/>
  <c r="N23" i="6"/>
  <c r="P23" i="6" s="1"/>
  <c r="I23" i="6"/>
  <c r="N22" i="6"/>
  <c r="P22" i="6" s="1"/>
  <c r="P33" i="6" s="1"/>
  <c r="I22" i="6"/>
  <c r="I32" i="6" s="1"/>
  <c r="N16" i="6"/>
  <c r="P16" i="6" s="1"/>
  <c r="I16" i="6"/>
  <c r="N15" i="6"/>
  <c r="P15" i="6" s="1"/>
  <c r="I15" i="6"/>
  <c r="N14" i="6"/>
  <c r="P14" i="6" s="1"/>
  <c r="I14" i="6"/>
  <c r="N13" i="6"/>
  <c r="P13" i="6" s="1"/>
  <c r="I13" i="6"/>
  <c r="N12" i="6"/>
  <c r="P12" i="6" s="1"/>
  <c r="I12" i="6"/>
  <c r="N11" i="6"/>
  <c r="P11" i="6" s="1"/>
  <c r="I11" i="6"/>
  <c r="N10" i="6"/>
  <c r="P10" i="6" s="1"/>
  <c r="I10" i="6"/>
  <c r="N9" i="6"/>
  <c r="P9" i="6" s="1"/>
  <c r="I9" i="6"/>
  <c r="N8" i="6"/>
  <c r="P8" i="6" s="1"/>
  <c r="I8" i="6"/>
  <c r="N7" i="6"/>
  <c r="P7" i="6" s="1"/>
  <c r="I7" i="6"/>
  <c r="N6" i="6"/>
  <c r="I6" i="6"/>
  <c r="I17" i="6" s="1"/>
  <c r="P6" i="6" l="1"/>
  <c r="P18" i="6" s="1"/>
  <c r="N17" i="6"/>
  <c r="P18" i="12"/>
</calcChain>
</file>

<file path=xl/sharedStrings.xml><?xml version="1.0" encoding="utf-8"?>
<sst xmlns="http://schemas.openxmlformats.org/spreadsheetml/2006/main" count="146" uniqueCount="98">
  <si>
    <t>Lizenznummer:</t>
  </si>
  <si>
    <t>Name:</t>
  </si>
  <si>
    <t>Manuel Muster</t>
  </si>
  <si>
    <t>Geburtsdatum:</t>
  </si>
  <si>
    <t>30.02.2000</t>
  </si>
  <si>
    <t>Volleyballtrainings</t>
  </si>
  <si>
    <t>Volleyballwettkampf</t>
  </si>
  <si>
    <t>Summe</t>
  </si>
  <si>
    <t>Saison</t>
  </si>
  <si>
    <t>Trainings-einheiten
pro Woche</t>
  </si>
  <si>
    <t>Stunden pro Trainingseinheit</t>
  </si>
  <si>
    <t>Trainingswochen pro Saison*</t>
  </si>
  <si>
    <t>Zusätzliche Tage in einem Trainingslager</t>
  </si>
  <si>
    <t>Training-stunden pro Jahr</t>
  </si>
  <si>
    <r>
      <rPr>
        <b/>
        <sz val="9"/>
        <color theme="1"/>
        <rFont val="Calibri"/>
        <family val="2"/>
        <scheme val="minor"/>
      </rPr>
      <t>Spiel in den Erwachsenenligen</t>
    </r>
    <r>
      <rPr>
        <sz val="9"/>
        <color theme="1"/>
        <rFont val="Calibri"/>
        <family val="2"/>
        <scheme val="minor"/>
      </rPr>
      <t xml:space="preserve">
(3 Gewinnsätze)</t>
    </r>
  </si>
  <si>
    <r>
      <rPr>
        <b/>
        <sz val="9"/>
        <color theme="1"/>
        <rFont val="Calibri"/>
        <family val="2"/>
        <scheme val="minor"/>
      </rPr>
      <t>Spiele in den Junior:innenligen</t>
    </r>
    <r>
      <rPr>
        <sz val="9"/>
        <color theme="1"/>
        <rFont val="Calibri"/>
        <family val="2"/>
        <scheme val="minor"/>
      </rPr>
      <t xml:space="preserve">
(2 Gewinnsätze)</t>
    </r>
  </si>
  <si>
    <r>
      <rPr>
        <b/>
        <sz val="9"/>
        <color theme="1"/>
        <rFont val="Calibri"/>
        <family val="2"/>
        <scheme val="minor"/>
      </rPr>
      <t xml:space="preserve">Anzahl der Junior:innenturniere
</t>
    </r>
    <r>
      <rPr>
        <sz val="9"/>
        <color theme="1"/>
        <rFont val="Calibri"/>
        <family val="2"/>
        <scheme val="minor"/>
      </rPr>
      <t>pro Jahr</t>
    </r>
  </si>
  <si>
    <t>Wettkampf-stunden pro Jahr</t>
  </si>
  <si>
    <t>Volleyball-stunden/ Jahr</t>
  </si>
  <si>
    <t>TpW</t>
  </si>
  <si>
    <t>SpT</t>
  </si>
  <si>
    <t>WpJ</t>
  </si>
  <si>
    <t>2023/2024</t>
  </si>
  <si>
    <t>Elite</t>
  </si>
  <si>
    <t>2022/2023</t>
  </si>
  <si>
    <t>NW-RM</t>
  </si>
  <si>
    <t>2021/2022</t>
  </si>
  <si>
    <t>NW-TU</t>
  </si>
  <si>
    <t>2020/2021</t>
  </si>
  <si>
    <t>2019/2020</t>
  </si>
  <si>
    <t>* Ein Schuljahr hat ca. 38 Schulwochen und 14 Wochen Ferien</t>
  </si>
  <si>
    <t>Volleyballalter</t>
  </si>
  <si>
    <t>Beachvolleyballtrainings</t>
  </si>
  <si>
    <t>Beachvolleyballwettkampf</t>
  </si>
  <si>
    <t>Jahr</t>
  </si>
  <si>
    <t>Stunden pro Trainings-einheit</t>
  </si>
  <si>
    <t>Trainings-wochen pro Saison*</t>
  </si>
  <si>
    <r>
      <rPr>
        <b/>
        <sz val="9"/>
        <color theme="1"/>
        <rFont val="Calibri"/>
        <family val="2"/>
        <scheme val="minor"/>
      </rPr>
      <t>Anzahl der Beachvolleyballturniere</t>
    </r>
    <r>
      <rPr>
        <sz val="9"/>
        <color theme="1"/>
        <rFont val="Calibri"/>
        <family val="2"/>
        <scheme val="minor"/>
      </rPr>
      <t xml:space="preserve">
pro Jahr</t>
    </r>
  </si>
  <si>
    <t>Beach-volleyball-stunden/ Jahr</t>
  </si>
  <si>
    <t>Turniere</t>
  </si>
  <si>
    <t>Beachvolleyballalter</t>
  </si>
  <si>
    <t>Gelbe Felder ausfüllem</t>
  </si>
  <si>
    <t>Resultate für den Entwicklungstest übertragen</t>
  </si>
  <si>
    <t>Blaue Felder Dropdown Menü verwenden</t>
  </si>
  <si>
    <t>Num. de licence :</t>
  </si>
  <si>
    <t>Nom :</t>
  </si>
  <si>
    <t>Date de naissance :</t>
  </si>
  <si>
    <t>Entraînements de volleyball</t>
  </si>
  <si>
    <t>Compétition de volleyball</t>
  </si>
  <si>
    <t>Unités d'entraînement par semaine</t>
  </si>
  <si>
    <t>Heures par unité d'entraînement</t>
  </si>
  <si>
    <t>Semaines d'entraînement par saison*</t>
  </si>
  <si>
    <r>
      <rPr>
        <sz val="8"/>
        <rFont val="Calibri"/>
        <family val="2"/>
        <scheme val="minor"/>
      </rPr>
      <t xml:space="preserve">Jours de camp d'entrainement </t>
    </r>
    <r>
      <rPr>
        <sz val="8"/>
        <color rgb="FFFF0000"/>
        <rFont val="Calibri"/>
        <family val="2"/>
        <scheme val="minor"/>
      </rPr>
      <t>supplémentaires</t>
    </r>
  </si>
  <si>
    <t>Heures d'entrainement par an</t>
  </si>
  <si>
    <r>
      <rPr>
        <b/>
        <sz val="9"/>
        <color theme="1"/>
        <rFont val="Calibri"/>
        <family val="2"/>
        <scheme val="minor"/>
      </rPr>
      <t>Matchs dans les ligues pour adultes</t>
    </r>
    <r>
      <rPr>
        <sz val="9"/>
        <color theme="1"/>
        <rFont val="Calibri"/>
        <family val="2"/>
        <scheme val="minor"/>
      </rPr>
      <t xml:space="preserve">
(3 sets gagnants)</t>
    </r>
  </si>
  <si>
    <r>
      <rPr>
        <b/>
        <sz val="9"/>
        <color theme="1"/>
        <rFont val="Calibri"/>
        <family val="2"/>
        <scheme val="minor"/>
      </rPr>
      <t>Matchs dans les ligues juniors:intérieures</t>
    </r>
    <r>
      <rPr>
        <sz val="9"/>
        <color theme="1"/>
        <rFont val="Calibri"/>
        <family val="2"/>
        <scheme val="minor"/>
      </rPr>
      <t xml:space="preserve">
(2 sets gagnants)</t>
    </r>
  </si>
  <si>
    <r>
      <rPr>
        <b/>
        <sz val="9"/>
        <color theme="1"/>
        <rFont val="Calibri"/>
        <family val="2"/>
        <scheme val="minor"/>
      </rPr>
      <t xml:space="preserve">Nombre de tournois junior:ini
</t>
    </r>
    <r>
      <rPr>
        <sz val="9"/>
        <color theme="1"/>
        <rFont val="Calibri"/>
        <family val="2"/>
        <scheme val="minor"/>
      </rPr>
      <t>par an</t>
    </r>
  </si>
  <si>
    <t>Heures de compétition par an</t>
  </si>
  <si>
    <t>Heures de volleyball par an</t>
  </si>
  <si>
    <t>* Une année scolaire compte environ 38 semaines d'école et 14 semaines de vacances.</t>
  </si>
  <si>
    <t>Âge de volleyball</t>
  </si>
  <si>
    <t>Entraînements de beach volley</t>
  </si>
  <si>
    <t>Compétition de beach volley</t>
  </si>
  <si>
    <t>Année</t>
  </si>
  <si>
    <r>
      <rPr>
        <b/>
        <sz val="9"/>
        <color theme="1"/>
        <rFont val="Calibri"/>
        <family val="2"/>
        <scheme val="minor"/>
      </rPr>
      <t xml:space="preserve">Nombre de tournois de beach volley
</t>
    </r>
    <r>
      <rPr>
        <sz val="9"/>
        <color theme="1"/>
        <rFont val="Calibri"/>
        <family val="2"/>
        <scheme val="minor"/>
      </rPr>
      <t>par an</t>
    </r>
  </si>
  <si>
    <t>Heures de beach-volley/an</t>
  </si>
  <si>
    <t>Âge de beach-volley</t>
  </si>
  <si>
    <t>Remplir les champs jaunes</t>
  </si>
  <si>
    <t>Transférer les résultats pour le test de développement</t>
  </si>
  <si>
    <t>Utiliser le menu déroulant des champs bleus</t>
  </si>
  <si>
    <t>Numero di licenza:</t>
  </si>
  <si>
    <t>Nome:</t>
  </si>
  <si>
    <t>Data di nascita:</t>
  </si>
  <si>
    <t>Allenamento di pallavolo</t>
  </si>
  <si>
    <t>Competizione di pallavolo</t>
  </si>
  <si>
    <t>Stagione</t>
  </si>
  <si>
    <t>Unità di allenamento per settimana</t>
  </si>
  <si>
    <t>Ore per sessione di allenamento</t>
  </si>
  <si>
    <t>Settimane di allenamento per stagione*</t>
  </si>
  <si>
    <r>
      <t xml:space="preserve">Giorni di allenamento </t>
    </r>
    <r>
      <rPr>
        <sz val="8"/>
        <color rgb="FFFF0000"/>
        <rFont val="Calibri"/>
        <family val="2"/>
        <scheme val="minor"/>
      </rPr>
      <t>supplementari</t>
    </r>
  </si>
  <si>
    <t>Ore di allenamento all'anno</t>
  </si>
  <si>
    <r>
      <rPr>
        <b/>
        <sz val="9"/>
        <color theme="1"/>
        <rFont val="Calibri"/>
        <family val="2"/>
        <scheme val="minor"/>
      </rPr>
      <t>Partite dei campionati per adulti</t>
    </r>
    <r>
      <rPr>
        <sz val="9"/>
        <color theme="1"/>
        <rFont val="Calibri"/>
        <family val="2"/>
        <scheme val="minor"/>
      </rPr>
      <t xml:space="preserve">
(3 set vincenti)</t>
    </r>
  </si>
  <si>
    <r>
      <rPr>
        <b/>
        <sz val="9"/>
        <color theme="1"/>
        <rFont val="Calibri"/>
        <family val="2"/>
        <scheme val="minor"/>
      </rPr>
      <t>Partite nei campionati juniores</t>
    </r>
    <r>
      <rPr>
        <sz val="9"/>
        <color theme="1"/>
        <rFont val="Calibri"/>
        <family val="2"/>
        <scheme val="minor"/>
      </rPr>
      <t xml:space="preserve">
(2 set vinti)</t>
    </r>
  </si>
  <si>
    <r>
      <rPr>
        <b/>
        <sz val="9"/>
        <color theme="1"/>
        <rFont val="Calibri"/>
        <family val="2"/>
        <scheme val="minor"/>
      </rPr>
      <t xml:space="preserve">Numero di tornei juniores </t>
    </r>
    <r>
      <rPr>
        <sz val="9"/>
        <color theme="1"/>
        <rFont val="Calibri"/>
        <family val="2"/>
        <scheme val="minor"/>
      </rPr>
      <t>all'anno</t>
    </r>
  </si>
  <si>
    <t>Ore di competizione all'anno</t>
  </si>
  <si>
    <t>* Un anno scolastico ha circa 38 settimane scolastiche e 14 settimane di vacanza.</t>
  </si>
  <si>
    <t>Età di pallavolo</t>
  </si>
  <si>
    <t>Allenamento di beach volley</t>
  </si>
  <si>
    <t>Competizione di beach volley</t>
  </si>
  <si>
    <t>Anno</t>
  </si>
  <si>
    <r>
      <rPr>
        <b/>
        <sz val="9"/>
        <color theme="1"/>
        <rFont val="Calibri"/>
        <family val="2"/>
        <scheme val="minor"/>
      </rPr>
      <t>Numero di tornei di beach volley</t>
    </r>
    <r>
      <rPr>
        <sz val="9"/>
        <color theme="1"/>
        <rFont val="Calibri"/>
        <family val="2"/>
        <scheme val="minor"/>
      </rPr>
      <t xml:space="preserve">
all'anno</t>
    </r>
  </si>
  <si>
    <t>Età di beach volley</t>
  </si>
  <si>
    <t>Compilare i campi gialli</t>
  </si>
  <si>
    <t>Risultati del trasferimento per il test di sviluppo</t>
  </si>
  <si>
    <t>Utilizzare il menu a tendina dei campi blu</t>
  </si>
  <si>
    <t>Saisonen</t>
  </si>
  <si>
    <t>Jahre</t>
  </si>
  <si>
    <t>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</si>
</sst>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&quot;[&quot;0.0&quot;h/Sp]&quot;"/>
    <numFmt numFmtId="166" formatCode="_-* #,##0_-;\-* #,##0_-;_-* &quot;-&quot;??_-;_-@_-"/>
    <numFmt numFmtId="167" formatCode="#,##0_ ;\-#,##0\ "/>
  </numFmts>
  <fonts count="31" x14ac:knownFonts="1">
    <font>
      <sz val="11"/>
      <color theme="1"/>
      <name val="Calibri"/>
    </font>
    <font>
      <sz val="10"/>
      <color theme="1"/>
      <name val="Calibri"/>
    </font>
    <font>
      <b/>
      <sz val="11"/>
      <color theme="1"/>
      <name val="Calibri"/>
    </font>
    <font>
      <b/>
      <sz val="14"/>
      <color theme="1"/>
      <name val="Calibri"/>
    </font>
    <font>
      <b/>
      <sz val="11"/>
      <color rgb="FFFF0000"/>
      <name val="Calibri"/>
    </font>
    <font>
      <sz val="12"/>
      <color theme="1"/>
      <name val="Calibri"/>
    </font>
    <font>
      <b/>
      <sz val="18"/>
      <color theme="1"/>
      <name val="Calibri"/>
    </font>
    <font>
      <b/>
      <sz val="12"/>
      <color theme="1"/>
      <name val="Calibri"/>
    </font>
    <font>
      <b/>
      <sz val="10"/>
      <color theme="1"/>
      <name val="Calibri"/>
    </font>
    <font>
      <sz val="11"/>
      <color theme="1"/>
      <name val="Calibri"/>
    </font>
    <font>
      <sz val="9"/>
      <color theme="1"/>
      <name val="Calibri"/>
    </font>
    <font>
      <sz val="12"/>
      <name val="Calibri"/>
    </font>
    <font>
      <i/>
      <sz val="10"/>
      <color rgb="FFFF0000"/>
      <name val="Calibri"/>
    </font>
    <font>
      <sz val="10"/>
      <name val="Calibri"/>
    </font>
    <font>
      <sz val="8"/>
      <color theme="1"/>
      <name val="Calibri"/>
    </font>
    <font>
      <i/>
      <sz val="10"/>
      <color theme="1"/>
      <name val="Calibri"/>
    </font>
    <font>
      <b/>
      <i/>
      <sz val="10"/>
      <name val="Calibri"/>
    </font>
    <font>
      <i/>
      <sz val="10"/>
      <name val="Calibri"/>
    </font>
    <font>
      <b/>
      <sz val="10"/>
      <color rgb="FFFF0000"/>
      <name val="Calibri"/>
    </font>
    <font>
      <sz val="10"/>
      <color rgb="FFFF0000"/>
      <name val="Calibri"/>
    </font>
    <font>
      <sz val="11"/>
      <name val="Calibri"/>
    </font>
    <font>
      <b/>
      <sz val="10"/>
      <name val="Calibri"/>
    </font>
    <font>
      <b/>
      <sz val="14"/>
      <name val="Calibri"/>
    </font>
    <font>
      <b/>
      <sz val="9"/>
      <name val="Calibri"/>
    </font>
    <font>
      <sz val="14"/>
      <color theme="1"/>
      <name val="Calibri"/>
    </font>
    <font>
      <i/>
      <sz val="14"/>
      <color rgb="FFFF0000"/>
      <name val="Calibri"/>
    </font>
    <font>
      <b/>
      <sz val="8"/>
      <color rgb="FFFF0000"/>
      <name val="Calibri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9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1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2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0" fillId="0" borderId="0" xfId="0" applyFont="1"/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65" fontId="19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2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" fillId="2" borderId="8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8" fillId="3" borderId="14" xfId="0" applyFont="1" applyFill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8" fillId="3" borderId="16" xfId="0" applyFont="1" applyFill="1" applyBorder="1" applyAlignment="1">
      <alignment horizontal="left"/>
    </xf>
    <xf numFmtId="0" fontId="0" fillId="2" borderId="0" xfId="0" applyFill="1"/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" fontId="8" fillId="0" borderId="2" xfId="0" applyNumberFormat="1" applyFont="1" applyBorder="1" applyAlignment="1">
      <alignment horizontal="left" vertical="center"/>
    </xf>
    <xf numFmtId="0" fontId="21" fillId="0" borderId="2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166" fontId="21" fillId="0" borderId="0" xfId="1" applyNumberFormat="1" applyFont="1" applyFill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0" fillId="3" borderId="0" xfId="0" applyFill="1"/>
    <xf numFmtId="0" fontId="24" fillId="0" borderId="0" xfId="0" applyFont="1"/>
    <xf numFmtId="0" fontId="25" fillId="0" borderId="0" xfId="0" applyFont="1" applyAlignment="1">
      <alignment horizontal="right" vertical="center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horizontal="center"/>
    </xf>
    <xf numFmtId="164" fontId="1" fillId="3" borderId="9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164" fontId="1" fillId="3" borderId="6" xfId="0" applyNumberFormat="1" applyFont="1" applyFill="1" applyBorder="1" applyAlignment="1">
      <alignment horizontal="left"/>
    </xf>
    <xf numFmtId="2" fontId="0" fillId="0" borderId="0" xfId="0" applyNumberFormat="1"/>
    <xf numFmtId="0" fontId="26" fillId="0" borderId="2" xfId="0" applyFont="1" applyBorder="1" applyAlignment="1">
      <alignment horizontal="left" vertical="top" wrapText="1"/>
    </xf>
    <xf numFmtId="0" fontId="0" fillId="4" borderId="0" xfId="0" applyFill="1"/>
    <xf numFmtId="167" fontId="22" fillId="4" borderId="2" xfId="1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14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/>
    </xf>
  </cellXfs>
  <cellStyles count="2">
    <cellStyle name="Milliers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116"/>
  <sheetViews>
    <sheetView showGridLines="0" tabSelected="1" workbookViewId="0"/>
  </sheetViews>
  <sheetFormatPr baseColWidth="10" defaultColWidth="9.140625" defaultRowHeight="15" x14ac:dyDescent="0.25"/>
  <cols>
    <col min="2" max="2" width="2.7109375" customWidth="1"/>
    <col min="3" max="3" width="12.7109375" customWidth="1"/>
    <col min="4" max="4" width="2.7109375" customWidth="1"/>
    <col min="5" max="9" width="11.7109375" customWidth="1"/>
    <col min="10" max="10" width="3" customWidth="1"/>
    <col min="11" max="13" width="18.7109375" customWidth="1"/>
    <col min="14" max="14" width="10.7109375" customWidth="1"/>
    <col min="15" max="15" width="2.7109375" customWidth="1"/>
    <col min="16" max="16" width="11.7109375" style="34" customWidth="1"/>
    <col min="17" max="17" width="10.7109375" hidden="1" customWidth="1"/>
    <col min="18" max="18" width="2.7109375" hidden="1" customWidth="1"/>
    <col min="19" max="19" width="10.7109375" style="16" hidden="1" customWidth="1"/>
    <col min="20" max="20" width="2.7109375" customWidth="1"/>
    <col min="21" max="26" width="9.140625" hidden="1" customWidth="1"/>
  </cols>
  <sheetData>
    <row r="2" spans="2:30" s="39" customFormat="1" ht="15.75" x14ac:dyDescent="0.25">
      <c r="D2" s="5" t="s">
        <v>0</v>
      </c>
      <c r="E2" s="87">
        <v>1355315</v>
      </c>
      <c r="F2" s="87"/>
      <c r="H2" s="5" t="s">
        <v>1</v>
      </c>
      <c r="I2" s="88" t="s">
        <v>2</v>
      </c>
      <c r="J2" s="88"/>
      <c r="K2" s="88"/>
      <c r="L2" s="88"/>
      <c r="N2" s="5" t="s">
        <v>3</v>
      </c>
      <c r="O2" s="86" t="s">
        <v>4</v>
      </c>
      <c r="P2" s="86"/>
      <c r="S2" s="40"/>
    </row>
    <row r="3" spans="2:30" s="13" customFormat="1" ht="11.45" customHeight="1" x14ac:dyDescent="0.2">
      <c r="S3" s="32"/>
    </row>
    <row r="4" spans="2:30" s="4" customFormat="1" ht="18.75" x14ac:dyDescent="0.3">
      <c r="B4" s="3" t="s">
        <v>5</v>
      </c>
      <c r="K4" s="3" t="s">
        <v>6</v>
      </c>
      <c r="N4" s="12"/>
      <c r="P4" s="4" t="s">
        <v>7</v>
      </c>
    </row>
    <row r="5" spans="2:30" s="37" customFormat="1" ht="38.450000000000003" customHeight="1" x14ac:dyDescent="0.25">
      <c r="B5" s="36"/>
      <c r="C5" s="33" t="s">
        <v>8</v>
      </c>
      <c r="D5" s="36"/>
      <c r="E5" s="11" t="s">
        <v>9</v>
      </c>
      <c r="F5" s="41" t="s">
        <v>10</v>
      </c>
      <c r="G5" s="42" t="s">
        <v>11</v>
      </c>
      <c r="H5" s="82" t="s">
        <v>12</v>
      </c>
      <c r="I5" s="10" t="s">
        <v>13</v>
      </c>
      <c r="J5" s="36"/>
      <c r="K5" s="8" t="s">
        <v>14</v>
      </c>
      <c r="L5" s="9" t="s">
        <v>15</v>
      </c>
      <c r="M5" s="9" t="s">
        <v>16</v>
      </c>
      <c r="N5" s="10" t="s">
        <v>17</v>
      </c>
      <c r="O5" s="36"/>
      <c r="P5" s="66" t="s">
        <v>18</v>
      </c>
      <c r="S5" s="35"/>
      <c r="X5" s="37" t="s">
        <v>19</v>
      </c>
      <c r="Y5" s="36" t="s">
        <v>20</v>
      </c>
      <c r="Z5" s="37" t="s">
        <v>21</v>
      </c>
    </row>
    <row r="6" spans="2:30" s="28" customFormat="1" ht="12.75" x14ac:dyDescent="0.2">
      <c r="C6" s="58" t="s">
        <v>22</v>
      </c>
      <c r="E6" s="43">
        <v>3</v>
      </c>
      <c r="F6" s="78">
        <v>1.5</v>
      </c>
      <c r="G6" s="44">
        <v>30</v>
      </c>
      <c r="H6" s="45">
        <v>5</v>
      </c>
      <c r="I6" s="62">
        <f>E6*F6*G6+(5*H6)</f>
        <v>160</v>
      </c>
      <c r="K6" s="52">
        <v>16</v>
      </c>
      <c r="L6" s="53">
        <v>14</v>
      </c>
      <c r="M6" s="53">
        <v>8</v>
      </c>
      <c r="N6" s="62">
        <f>K6*$V$6+L6*$V$7+M6*$V$8</f>
        <v>93</v>
      </c>
      <c r="P6" s="67">
        <f t="shared" ref="P6:P16" si="0">N6+I6</f>
        <v>253</v>
      </c>
      <c r="U6" s="29" t="s">
        <v>23</v>
      </c>
      <c r="V6" s="30">
        <v>2.5</v>
      </c>
      <c r="W6" s="29"/>
      <c r="X6" s="31">
        <v>1</v>
      </c>
      <c r="Y6" s="28">
        <v>1</v>
      </c>
      <c r="AA6" s="29"/>
      <c r="AB6" s="29"/>
      <c r="AC6" s="29"/>
      <c r="AD6" s="29"/>
    </row>
    <row r="7" spans="2:30" s="28" customFormat="1" ht="12.75" x14ac:dyDescent="0.2">
      <c r="C7" s="59" t="s">
        <v>24</v>
      </c>
      <c r="E7" s="46">
        <v>2</v>
      </c>
      <c r="F7" s="79">
        <v>1.5</v>
      </c>
      <c r="G7" s="47">
        <v>30</v>
      </c>
      <c r="H7" s="48">
        <v>5</v>
      </c>
      <c r="I7" s="63">
        <f t="shared" ref="I7:I16" si="1">E7*F7*G7+(5*H7)</f>
        <v>115</v>
      </c>
      <c r="K7" s="54"/>
      <c r="L7" s="55">
        <v>16</v>
      </c>
      <c r="M7" s="55">
        <v>4</v>
      </c>
      <c r="N7" s="63">
        <f>K7*$V$6+L7*$V$7+M7*$V$8</f>
        <v>40</v>
      </c>
      <c r="P7" s="68">
        <f t="shared" si="0"/>
        <v>155</v>
      </c>
      <c r="U7" s="28" t="s">
        <v>25</v>
      </c>
      <c r="V7" s="30">
        <v>1.5</v>
      </c>
      <c r="X7" s="31">
        <v>2</v>
      </c>
      <c r="Y7" s="28">
        <v>1.25</v>
      </c>
    </row>
    <row r="8" spans="2:30" s="28" customFormat="1" ht="12.75" x14ac:dyDescent="0.2">
      <c r="C8" s="59" t="s">
        <v>26</v>
      </c>
      <c r="E8" s="46">
        <v>1</v>
      </c>
      <c r="F8" s="79">
        <v>1.5</v>
      </c>
      <c r="G8" s="47">
        <v>38</v>
      </c>
      <c r="H8" s="48"/>
      <c r="I8" s="63">
        <f t="shared" si="1"/>
        <v>57</v>
      </c>
      <c r="K8" s="54"/>
      <c r="L8" s="55"/>
      <c r="M8" s="55"/>
      <c r="N8" s="63">
        <f t="shared" ref="N8:N16" si="2">K8*$V$6+L8*$V$7+M8*$V$8</f>
        <v>0</v>
      </c>
      <c r="P8" s="68">
        <f t="shared" si="0"/>
        <v>57</v>
      </c>
      <c r="U8" s="29" t="s">
        <v>27</v>
      </c>
      <c r="V8" s="30">
        <v>4</v>
      </c>
      <c r="X8" s="31">
        <v>3</v>
      </c>
      <c r="Y8" s="28">
        <v>1.5</v>
      </c>
    </row>
    <row r="9" spans="2:30" s="28" customFormat="1" ht="12.75" x14ac:dyDescent="0.2">
      <c r="C9" s="59" t="s">
        <v>28</v>
      </c>
      <c r="E9" s="46"/>
      <c r="F9" s="79"/>
      <c r="G9" s="47"/>
      <c r="H9" s="48"/>
      <c r="I9" s="63">
        <f t="shared" si="1"/>
        <v>0</v>
      </c>
      <c r="K9" s="54"/>
      <c r="L9" s="55"/>
      <c r="M9" s="55"/>
      <c r="N9" s="63">
        <f t="shared" si="2"/>
        <v>0</v>
      </c>
      <c r="P9" s="68">
        <f t="shared" si="0"/>
        <v>0</v>
      </c>
      <c r="W9" s="29"/>
      <c r="X9" s="31">
        <v>4</v>
      </c>
      <c r="Y9" s="28">
        <v>1.75</v>
      </c>
    </row>
    <row r="10" spans="2:30" s="28" customFormat="1" ht="12.75" x14ac:dyDescent="0.2">
      <c r="C10" s="59" t="s">
        <v>29</v>
      </c>
      <c r="E10" s="46"/>
      <c r="F10" s="79"/>
      <c r="G10" s="47"/>
      <c r="H10" s="48"/>
      <c r="I10" s="63">
        <f t="shared" si="1"/>
        <v>0</v>
      </c>
      <c r="K10" s="54"/>
      <c r="L10" s="55"/>
      <c r="M10" s="55"/>
      <c r="N10" s="63">
        <f t="shared" si="2"/>
        <v>0</v>
      </c>
      <c r="P10" s="68">
        <f t="shared" si="0"/>
        <v>0</v>
      </c>
      <c r="X10" s="31">
        <v>5</v>
      </c>
      <c r="Y10" s="28">
        <v>2</v>
      </c>
    </row>
    <row r="11" spans="2:30" s="28" customFormat="1" ht="12.75" x14ac:dyDescent="0.2">
      <c r="C11" s="59"/>
      <c r="E11" s="46"/>
      <c r="F11" s="79"/>
      <c r="G11" s="47"/>
      <c r="H11" s="48"/>
      <c r="I11" s="63">
        <f t="shared" si="1"/>
        <v>0</v>
      </c>
      <c r="K11" s="54"/>
      <c r="L11" s="55"/>
      <c r="M11" s="55"/>
      <c r="N11" s="63">
        <f t="shared" si="2"/>
        <v>0</v>
      </c>
      <c r="P11" s="68">
        <f t="shared" si="0"/>
        <v>0</v>
      </c>
      <c r="X11" s="31">
        <v>6</v>
      </c>
      <c r="Y11" s="28">
        <v>2.25</v>
      </c>
    </row>
    <row r="12" spans="2:30" s="28" customFormat="1" ht="12.75" x14ac:dyDescent="0.2">
      <c r="C12" s="59"/>
      <c r="E12" s="46"/>
      <c r="F12" s="79"/>
      <c r="G12" s="47"/>
      <c r="H12" s="48"/>
      <c r="I12" s="63">
        <f t="shared" si="1"/>
        <v>0</v>
      </c>
      <c r="K12" s="54"/>
      <c r="L12" s="55"/>
      <c r="M12" s="55"/>
      <c r="N12" s="63">
        <f t="shared" si="2"/>
        <v>0</v>
      </c>
      <c r="P12" s="68">
        <f t="shared" si="0"/>
        <v>0</v>
      </c>
      <c r="X12" s="31">
        <v>7</v>
      </c>
      <c r="Y12" s="28">
        <v>2.5</v>
      </c>
    </row>
    <row r="13" spans="2:30" s="28" customFormat="1" ht="12.75" x14ac:dyDescent="0.2">
      <c r="C13" s="59"/>
      <c r="E13" s="46"/>
      <c r="F13" s="79"/>
      <c r="G13" s="47"/>
      <c r="H13" s="48"/>
      <c r="I13" s="63">
        <f t="shared" si="1"/>
        <v>0</v>
      </c>
      <c r="K13" s="54"/>
      <c r="L13" s="55"/>
      <c r="M13" s="55"/>
      <c r="N13" s="63">
        <f t="shared" si="2"/>
        <v>0</v>
      </c>
      <c r="P13" s="68">
        <f t="shared" si="0"/>
        <v>0</v>
      </c>
      <c r="X13" s="31">
        <v>8</v>
      </c>
    </row>
    <row r="14" spans="2:30" s="28" customFormat="1" ht="12.75" x14ac:dyDescent="0.2">
      <c r="C14" s="59"/>
      <c r="E14" s="46"/>
      <c r="F14" s="79"/>
      <c r="G14" s="47"/>
      <c r="H14" s="48"/>
      <c r="I14" s="63">
        <f t="shared" si="1"/>
        <v>0</v>
      </c>
      <c r="K14" s="54"/>
      <c r="L14" s="55"/>
      <c r="M14" s="55"/>
      <c r="N14" s="63">
        <f t="shared" si="2"/>
        <v>0</v>
      </c>
      <c r="P14" s="68">
        <f t="shared" si="0"/>
        <v>0</v>
      </c>
      <c r="X14" s="31">
        <v>10</v>
      </c>
    </row>
    <row r="15" spans="2:30" s="28" customFormat="1" ht="12.75" x14ac:dyDescent="0.2">
      <c r="C15" s="59"/>
      <c r="E15" s="46"/>
      <c r="F15" s="79"/>
      <c r="G15" s="47"/>
      <c r="H15" s="48"/>
      <c r="I15" s="63">
        <f t="shared" si="1"/>
        <v>0</v>
      </c>
      <c r="K15" s="54"/>
      <c r="L15" s="55"/>
      <c r="M15" s="55"/>
      <c r="N15" s="63">
        <f t="shared" si="2"/>
        <v>0</v>
      </c>
      <c r="P15" s="68">
        <f t="shared" si="0"/>
        <v>0</v>
      </c>
    </row>
    <row r="16" spans="2:30" s="28" customFormat="1" ht="12.75" x14ac:dyDescent="0.2">
      <c r="C16" s="60"/>
      <c r="E16" s="49"/>
      <c r="F16" s="80"/>
      <c r="G16" s="50"/>
      <c r="H16" s="51"/>
      <c r="I16" s="64">
        <f t="shared" si="1"/>
        <v>0</v>
      </c>
      <c r="K16" s="56"/>
      <c r="L16" s="57"/>
      <c r="M16" s="57"/>
      <c r="N16" s="64">
        <f t="shared" si="2"/>
        <v>0</v>
      </c>
      <c r="P16" s="69">
        <f t="shared" si="0"/>
        <v>0</v>
      </c>
    </row>
    <row r="17" spans="2:30" ht="15" customHeight="1" x14ac:dyDescent="0.25">
      <c r="C17" s="17" t="s">
        <v>30</v>
      </c>
      <c r="F17" s="13"/>
      <c r="G17" s="13"/>
      <c r="H17" s="13"/>
      <c r="I17" s="65">
        <f>SUM(I6:I16)</f>
        <v>332</v>
      </c>
      <c r="J17" s="14"/>
      <c r="K17" s="15"/>
      <c r="L17" s="14"/>
      <c r="M17" s="14"/>
      <c r="N17" s="65">
        <f>SUM(N6:N16)</f>
        <v>133</v>
      </c>
      <c r="P17" s="70"/>
      <c r="Z17" s="1"/>
    </row>
    <row r="18" spans="2:30" ht="23.25" x14ac:dyDescent="0.25">
      <c r="L18" s="7"/>
      <c r="M18" s="38"/>
      <c r="N18" s="85" t="s">
        <v>31</v>
      </c>
      <c r="P18" s="84">
        <f>SUM(P6:P16)</f>
        <v>465</v>
      </c>
      <c r="Z18" s="1"/>
    </row>
    <row r="19" spans="2:30" s="13" customFormat="1" ht="12.75" x14ac:dyDescent="0.2">
      <c r="L19" s="21"/>
      <c r="O19" s="22"/>
      <c r="P19" s="71"/>
      <c r="Z19" s="2"/>
    </row>
    <row r="20" spans="2:30" ht="18.75" x14ac:dyDescent="0.3">
      <c r="B20" s="3" t="s">
        <v>32</v>
      </c>
      <c r="F20" s="4"/>
      <c r="G20" s="4"/>
      <c r="H20" s="4"/>
      <c r="I20" s="4"/>
      <c r="J20" s="4"/>
      <c r="K20" s="3" t="s">
        <v>33</v>
      </c>
      <c r="L20" s="3"/>
      <c r="M20" s="4"/>
      <c r="N20" s="12"/>
      <c r="P20"/>
      <c r="Z20" s="1"/>
    </row>
    <row r="21" spans="2:30" s="37" customFormat="1" ht="38.450000000000003" customHeight="1" x14ac:dyDescent="0.25">
      <c r="B21" s="36"/>
      <c r="C21" s="33" t="s">
        <v>34</v>
      </c>
      <c r="D21" s="36"/>
      <c r="E21" s="11" t="s">
        <v>9</v>
      </c>
      <c r="F21" s="41" t="s">
        <v>35</v>
      </c>
      <c r="G21" s="42" t="s">
        <v>36</v>
      </c>
      <c r="H21" s="82" t="s">
        <v>12</v>
      </c>
      <c r="I21" s="10" t="s">
        <v>13</v>
      </c>
      <c r="J21" s="36"/>
      <c r="M21" s="10" t="s">
        <v>37</v>
      </c>
      <c r="N21" s="10" t="s">
        <v>17</v>
      </c>
      <c r="O21" s="36"/>
      <c r="P21" s="72" t="s">
        <v>38</v>
      </c>
      <c r="S21" s="35"/>
    </row>
    <row r="22" spans="2:30" s="28" customFormat="1" ht="12.75" x14ac:dyDescent="0.2">
      <c r="C22" s="58">
        <v>2024</v>
      </c>
      <c r="E22" s="43">
        <v>3</v>
      </c>
      <c r="F22" s="78">
        <v>1.5</v>
      </c>
      <c r="G22" s="44">
        <v>8</v>
      </c>
      <c r="H22" s="45">
        <v>5</v>
      </c>
      <c r="I22" s="62">
        <f>E22*F22*G22+(5*H22)</f>
        <v>61</v>
      </c>
      <c r="M22" s="45">
        <v>10</v>
      </c>
      <c r="N22" s="62">
        <f t="shared" ref="N22:N31" si="3">M22*$V$22</f>
        <v>40</v>
      </c>
      <c r="P22" s="67">
        <f>N22+I22</f>
        <v>101</v>
      </c>
      <c r="U22" s="28" t="s">
        <v>39</v>
      </c>
      <c r="V22" s="30">
        <v>4</v>
      </c>
      <c r="W22" s="29"/>
      <c r="X22" s="31"/>
      <c r="AA22" s="29"/>
      <c r="AB22" s="29"/>
      <c r="AC22" s="29"/>
      <c r="AD22" s="29"/>
    </row>
    <row r="23" spans="2:30" s="28" customFormat="1" ht="12.75" x14ac:dyDescent="0.2">
      <c r="C23" s="59">
        <v>2023</v>
      </c>
      <c r="E23" s="46">
        <v>2</v>
      </c>
      <c r="F23" s="79">
        <v>1.5</v>
      </c>
      <c r="G23" s="47">
        <v>8</v>
      </c>
      <c r="H23" s="48"/>
      <c r="I23" s="63">
        <f t="shared" ref="I23:I31" si="4">E23*F23*G23+(5*H23)</f>
        <v>24</v>
      </c>
      <c r="M23" s="48">
        <v>5</v>
      </c>
      <c r="N23" s="63">
        <f t="shared" si="3"/>
        <v>20</v>
      </c>
      <c r="P23" s="68">
        <f t="shared" ref="P23:P31" si="5">N23+I23</f>
        <v>44</v>
      </c>
      <c r="X23" s="31"/>
    </row>
    <row r="24" spans="2:30" s="28" customFormat="1" ht="12.75" x14ac:dyDescent="0.2">
      <c r="C24" s="59">
        <v>2022</v>
      </c>
      <c r="E24" s="46"/>
      <c r="F24" s="79"/>
      <c r="G24" s="47"/>
      <c r="H24" s="48"/>
      <c r="I24" s="63">
        <f t="shared" si="4"/>
        <v>0</v>
      </c>
      <c r="M24" s="48"/>
      <c r="N24" s="63">
        <f t="shared" si="3"/>
        <v>0</v>
      </c>
      <c r="P24" s="68">
        <f t="shared" si="5"/>
        <v>0</v>
      </c>
      <c r="U24" s="29"/>
      <c r="V24" s="30"/>
      <c r="X24" s="31"/>
    </row>
    <row r="25" spans="2:30" s="28" customFormat="1" ht="12.75" x14ac:dyDescent="0.2">
      <c r="C25" s="59">
        <v>2021</v>
      </c>
      <c r="E25" s="46"/>
      <c r="F25" s="79"/>
      <c r="G25" s="47"/>
      <c r="H25" s="48"/>
      <c r="I25" s="63">
        <f t="shared" si="4"/>
        <v>0</v>
      </c>
      <c r="M25" s="48"/>
      <c r="N25" s="63">
        <f t="shared" si="3"/>
        <v>0</v>
      </c>
      <c r="P25" s="68">
        <f t="shared" si="5"/>
        <v>0</v>
      </c>
      <c r="W25" s="29"/>
      <c r="X25" s="31"/>
    </row>
    <row r="26" spans="2:30" s="28" customFormat="1" ht="12.75" x14ac:dyDescent="0.2">
      <c r="C26" s="59">
        <v>2020</v>
      </c>
      <c r="E26" s="46"/>
      <c r="F26" s="79"/>
      <c r="G26" s="47"/>
      <c r="H26" s="48"/>
      <c r="I26" s="63">
        <f t="shared" si="4"/>
        <v>0</v>
      </c>
      <c r="M26" s="48"/>
      <c r="N26" s="63">
        <f t="shared" si="3"/>
        <v>0</v>
      </c>
      <c r="P26" s="68">
        <f t="shared" si="5"/>
        <v>0</v>
      </c>
      <c r="X26" s="31"/>
    </row>
    <row r="27" spans="2:30" s="28" customFormat="1" ht="12.75" x14ac:dyDescent="0.2">
      <c r="C27" s="59"/>
      <c r="E27" s="46"/>
      <c r="F27" s="79"/>
      <c r="G27" s="47"/>
      <c r="H27" s="48"/>
      <c r="I27" s="63">
        <f t="shared" si="4"/>
        <v>0</v>
      </c>
      <c r="M27" s="48"/>
      <c r="N27" s="63">
        <f t="shared" si="3"/>
        <v>0</v>
      </c>
      <c r="P27" s="68">
        <f t="shared" si="5"/>
        <v>0</v>
      </c>
      <c r="X27" s="31"/>
    </row>
    <row r="28" spans="2:30" s="28" customFormat="1" ht="12.75" x14ac:dyDescent="0.2">
      <c r="C28" s="59"/>
      <c r="E28" s="46"/>
      <c r="F28" s="79"/>
      <c r="G28" s="47"/>
      <c r="H28" s="48"/>
      <c r="I28" s="63">
        <f t="shared" si="4"/>
        <v>0</v>
      </c>
      <c r="M28" s="48"/>
      <c r="N28" s="63">
        <f t="shared" si="3"/>
        <v>0</v>
      </c>
      <c r="P28" s="68">
        <f t="shared" si="5"/>
        <v>0</v>
      </c>
      <c r="X28" s="31"/>
    </row>
    <row r="29" spans="2:30" s="28" customFormat="1" ht="12.75" x14ac:dyDescent="0.2">
      <c r="C29" s="59"/>
      <c r="E29" s="46"/>
      <c r="F29" s="79"/>
      <c r="G29" s="47"/>
      <c r="H29" s="48"/>
      <c r="I29" s="63">
        <f t="shared" si="4"/>
        <v>0</v>
      </c>
      <c r="M29" s="48"/>
      <c r="N29" s="63">
        <f t="shared" si="3"/>
        <v>0</v>
      </c>
      <c r="P29" s="68">
        <f t="shared" si="5"/>
        <v>0</v>
      </c>
      <c r="X29" s="31"/>
    </row>
    <row r="30" spans="2:30" s="28" customFormat="1" ht="12.75" x14ac:dyDescent="0.2">
      <c r="C30" s="59"/>
      <c r="E30" s="46"/>
      <c r="F30" s="79"/>
      <c r="G30" s="47"/>
      <c r="H30" s="48"/>
      <c r="I30" s="63">
        <f t="shared" si="4"/>
        <v>0</v>
      </c>
      <c r="M30" s="48"/>
      <c r="N30" s="63">
        <f t="shared" si="3"/>
        <v>0</v>
      </c>
      <c r="P30" s="68">
        <f t="shared" si="5"/>
        <v>0</v>
      </c>
    </row>
    <row r="31" spans="2:30" s="28" customFormat="1" ht="12.75" x14ac:dyDescent="0.2">
      <c r="C31" s="60"/>
      <c r="E31" s="49"/>
      <c r="F31" s="80"/>
      <c r="G31" s="50"/>
      <c r="H31" s="51"/>
      <c r="I31" s="64">
        <f t="shared" si="4"/>
        <v>0</v>
      </c>
      <c r="M31" s="51"/>
      <c r="N31" s="64">
        <f t="shared" si="3"/>
        <v>0</v>
      </c>
      <c r="P31" s="69">
        <f t="shared" si="5"/>
        <v>0</v>
      </c>
    </row>
    <row r="32" spans="2:30" ht="15" customHeight="1" x14ac:dyDescent="0.25">
      <c r="C32" s="17"/>
      <c r="E32" s="17"/>
      <c r="I32" s="65">
        <f>SUM(I22:I31)</f>
        <v>85</v>
      </c>
      <c r="J32" s="6"/>
      <c r="M32" s="6"/>
      <c r="N32" s="65">
        <f>SUM(N22:N31)</f>
        <v>60</v>
      </c>
      <c r="P32" s="70"/>
      <c r="S32"/>
    </row>
    <row r="33" spans="3:19" ht="23.25" x14ac:dyDescent="0.25">
      <c r="L33" s="7"/>
      <c r="M33" s="38"/>
      <c r="N33" s="85" t="s">
        <v>40</v>
      </c>
      <c r="P33" s="84">
        <f>SUM(P22:P31)</f>
        <v>145</v>
      </c>
      <c r="S33"/>
    </row>
    <row r="34" spans="3:19" ht="15.75" customHeight="1" x14ac:dyDescent="0.25">
      <c r="C34" s="61"/>
      <c r="E34" s="13" t="s">
        <v>41</v>
      </c>
      <c r="I34" s="83"/>
      <c r="K34" t="s">
        <v>42</v>
      </c>
      <c r="P34" s="35"/>
      <c r="S34"/>
    </row>
    <row r="35" spans="3:19" x14ac:dyDescent="0.25">
      <c r="C35" s="73"/>
      <c r="E35" s="13" t="s">
        <v>43</v>
      </c>
      <c r="P35" s="35"/>
      <c r="S35"/>
    </row>
    <row r="36" spans="3:19" x14ac:dyDescent="0.25">
      <c r="E36" s="27"/>
      <c r="F36" s="23"/>
      <c r="G36" s="24"/>
      <c r="P36" s="35"/>
      <c r="S36"/>
    </row>
    <row r="37" spans="3:19" x14ac:dyDescent="0.25">
      <c r="F37" s="20"/>
      <c r="G37" s="18"/>
      <c r="P37" s="35"/>
      <c r="S37"/>
    </row>
    <row r="38" spans="3:19" x14ac:dyDescent="0.25">
      <c r="F38" s="25"/>
      <c r="G38" s="19"/>
      <c r="P38" s="35"/>
      <c r="S38"/>
    </row>
    <row r="39" spans="3:19" x14ac:dyDescent="0.25">
      <c r="P39" s="35"/>
      <c r="S39"/>
    </row>
    <row r="40" spans="3:19" x14ac:dyDescent="0.25">
      <c r="P40" s="35"/>
      <c r="S40"/>
    </row>
    <row r="41" spans="3:19" x14ac:dyDescent="0.25">
      <c r="P41" s="35"/>
      <c r="S41"/>
    </row>
    <row r="42" spans="3:19" x14ac:dyDescent="0.25">
      <c r="P42" s="35"/>
      <c r="S42"/>
    </row>
    <row r="43" spans="3:19" x14ac:dyDescent="0.25">
      <c r="P43" s="35"/>
      <c r="S43"/>
    </row>
    <row r="44" spans="3:19" x14ac:dyDescent="0.25">
      <c r="P44" s="35"/>
      <c r="S44"/>
    </row>
    <row r="45" spans="3:19" x14ac:dyDescent="0.25">
      <c r="P45" s="35"/>
      <c r="S45"/>
    </row>
    <row r="46" spans="3:19" x14ac:dyDescent="0.25">
      <c r="P46" s="35"/>
      <c r="S46"/>
    </row>
    <row r="47" spans="3:19" x14ac:dyDescent="0.25">
      <c r="P47" s="35"/>
      <c r="S47"/>
    </row>
    <row r="48" spans="3:19" x14ac:dyDescent="0.25">
      <c r="P48" s="35"/>
      <c r="S48"/>
    </row>
    <row r="49" spans="16:19" x14ac:dyDescent="0.25">
      <c r="P49" s="35"/>
      <c r="S49"/>
    </row>
    <row r="50" spans="16:19" x14ac:dyDescent="0.25">
      <c r="P50" s="35"/>
      <c r="S50"/>
    </row>
    <row r="51" spans="16:19" x14ac:dyDescent="0.25">
      <c r="P51" s="35"/>
      <c r="S51"/>
    </row>
    <row r="52" spans="16:19" x14ac:dyDescent="0.25">
      <c r="P52" s="35"/>
      <c r="S52"/>
    </row>
    <row r="53" spans="16:19" x14ac:dyDescent="0.25">
      <c r="P53" s="35"/>
      <c r="S53"/>
    </row>
    <row r="54" spans="16:19" x14ac:dyDescent="0.25">
      <c r="P54" s="35"/>
      <c r="S54"/>
    </row>
    <row r="55" spans="16:19" x14ac:dyDescent="0.25">
      <c r="P55" s="35"/>
      <c r="S55"/>
    </row>
    <row r="56" spans="16:19" x14ac:dyDescent="0.25">
      <c r="P56" s="35"/>
      <c r="S56"/>
    </row>
    <row r="57" spans="16:19" x14ac:dyDescent="0.25">
      <c r="P57" s="35"/>
      <c r="S57"/>
    </row>
    <row r="58" spans="16:19" x14ac:dyDescent="0.25">
      <c r="P58" s="35"/>
      <c r="S58"/>
    </row>
    <row r="59" spans="16:19" x14ac:dyDescent="0.25">
      <c r="P59" s="35"/>
      <c r="S59"/>
    </row>
    <row r="60" spans="16:19" x14ac:dyDescent="0.25">
      <c r="P60" s="35"/>
      <c r="S60"/>
    </row>
    <row r="61" spans="16:19" x14ac:dyDescent="0.25">
      <c r="P61" s="35"/>
      <c r="S61"/>
    </row>
    <row r="62" spans="16:19" x14ac:dyDescent="0.25">
      <c r="P62" s="35"/>
      <c r="S62"/>
    </row>
    <row r="63" spans="16:19" x14ac:dyDescent="0.25">
      <c r="P63" s="35"/>
      <c r="S63"/>
    </row>
    <row r="64" spans="16:19" x14ac:dyDescent="0.25">
      <c r="P64" s="35"/>
      <c r="S64"/>
    </row>
    <row r="65" spans="16:19" x14ac:dyDescent="0.25">
      <c r="P65" s="35"/>
      <c r="S65"/>
    </row>
    <row r="66" spans="16:19" x14ac:dyDescent="0.25">
      <c r="P66" s="35"/>
      <c r="S66"/>
    </row>
    <row r="67" spans="16:19" x14ac:dyDescent="0.25">
      <c r="P67" s="35"/>
      <c r="S67"/>
    </row>
    <row r="68" spans="16:19" x14ac:dyDescent="0.25">
      <c r="P68" s="35"/>
      <c r="S68"/>
    </row>
    <row r="69" spans="16:19" x14ac:dyDescent="0.25">
      <c r="P69" s="35"/>
      <c r="S69"/>
    </row>
    <row r="70" spans="16:19" x14ac:dyDescent="0.25">
      <c r="P70" s="35"/>
      <c r="S70"/>
    </row>
    <row r="71" spans="16:19" x14ac:dyDescent="0.25">
      <c r="P71" s="35"/>
      <c r="S71"/>
    </row>
    <row r="72" spans="16:19" x14ac:dyDescent="0.25">
      <c r="P72" s="35"/>
      <c r="S72"/>
    </row>
    <row r="73" spans="16:19" x14ac:dyDescent="0.25">
      <c r="P73" s="35"/>
      <c r="S73"/>
    </row>
    <row r="74" spans="16:19" x14ac:dyDescent="0.25">
      <c r="P74" s="35"/>
      <c r="S74"/>
    </row>
    <row r="75" spans="16:19" x14ac:dyDescent="0.25">
      <c r="P75" s="35"/>
      <c r="S75"/>
    </row>
    <row r="76" spans="16:19" x14ac:dyDescent="0.25">
      <c r="P76" s="35"/>
      <c r="S76"/>
    </row>
    <row r="77" spans="16:19" x14ac:dyDescent="0.25">
      <c r="P77" s="35"/>
      <c r="S77"/>
    </row>
    <row r="78" spans="16:19" x14ac:dyDescent="0.25">
      <c r="P78" s="35"/>
      <c r="S78"/>
    </row>
    <row r="79" spans="16:19" x14ac:dyDescent="0.25">
      <c r="P79" s="35"/>
      <c r="S79"/>
    </row>
    <row r="80" spans="16:19" x14ac:dyDescent="0.25">
      <c r="P80" s="35"/>
      <c r="S80"/>
    </row>
    <row r="81" spans="16:19" x14ac:dyDescent="0.25">
      <c r="P81" s="35"/>
      <c r="S81"/>
    </row>
    <row r="82" spans="16:19" x14ac:dyDescent="0.25">
      <c r="P82" s="35"/>
      <c r="S82"/>
    </row>
    <row r="83" spans="16:19" x14ac:dyDescent="0.25">
      <c r="P83" s="35"/>
      <c r="S83"/>
    </row>
    <row r="84" spans="16:19" x14ac:dyDescent="0.25">
      <c r="P84" s="35"/>
      <c r="S84"/>
    </row>
    <row r="85" spans="16:19" x14ac:dyDescent="0.25">
      <c r="P85" s="35"/>
      <c r="S85"/>
    </row>
    <row r="86" spans="16:19" x14ac:dyDescent="0.25">
      <c r="P86" s="35"/>
      <c r="S86"/>
    </row>
    <row r="87" spans="16:19" x14ac:dyDescent="0.25">
      <c r="P87" s="35"/>
      <c r="S87"/>
    </row>
    <row r="88" spans="16:19" x14ac:dyDescent="0.25">
      <c r="P88" s="35"/>
      <c r="S88"/>
    </row>
    <row r="89" spans="16:19" x14ac:dyDescent="0.25">
      <c r="P89" s="35"/>
      <c r="S89"/>
    </row>
    <row r="90" spans="16:19" x14ac:dyDescent="0.25">
      <c r="P90" s="35"/>
      <c r="S90"/>
    </row>
    <row r="91" spans="16:19" x14ac:dyDescent="0.25">
      <c r="P91" s="35"/>
      <c r="S91"/>
    </row>
    <row r="92" spans="16:19" x14ac:dyDescent="0.25">
      <c r="P92" s="35"/>
      <c r="S92"/>
    </row>
    <row r="93" spans="16:19" x14ac:dyDescent="0.25">
      <c r="P93" s="35"/>
      <c r="S93"/>
    </row>
    <row r="94" spans="16:19" x14ac:dyDescent="0.25">
      <c r="P94" s="35"/>
      <c r="S94"/>
    </row>
    <row r="95" spans="16:19" x14ac:dyDescent="0.25">
      <c r="P95" s="35"/>
      <c r="S95"/>
    </row>
    <row r="96" spans="16:19" x14ac:dyDescent="0.25">
      <c r="P96" s="35"/>
      <c r="S96"/>
    </row>
    <row r="97" spans="16:19" x14ac:dyDescent="0.25">
      <c r="P97" s="35"/>
      <c r="S97"/>
    </row>
    <row r="98" spans="16:19" x14ac:dyDescent="0.25">
      <c r="P98" s="35"/>
      <c r="S98"/>
    </row>
    <row r="99" spans="16:19" x14ac:dyDescent="0.25">
      <c r="P99" s="35"/>
      <c r="S99"/>
    </row>
    <row r="100" spans="16:19" x14ac:dyDescent="0.25">
      <c r="P100" s="35"/>
      <c r="S100"/>
    </row>
    <row r="101" spans="16:19" x14ac:dyDescent="0.25">
      <c r="P101" s="35"/>
      <c r="S101"/>
    </row>
    <row r="102" spans="16:19" x14ac:dyDescent="0.25">
      <c r="P102" s="35"/>
      <c r="S102"/>
    </row>
    <row r="103" spans="16:19" x14ac:dyDescent="0.25">
      <c r="P103" s="35"/>
      <c r="S103"/>
    </row>
    <row r="104" spans="16:19" x14ac:dyDescent="0.25">
      <c r="P104" s="35"/>
      <c r="S104"/>
    </row>
    <row r="105" spans="16:19" x14ac:dyDescent="0.25">
      <c r="P105" s="35"/>
      <c r="S105"/>
    </row>
    <row r="106" spans="16:19" x14ac:dyDescent="0.25">
      <c r="P106" s="35"/>
      <c r="S106"/>
    </row>
    <row r="107" spans="16:19" x14ac:dyDescent="0.25">
      <c r="P107" s="35"/>
      <c r="S107"/>
    </row>
    <row r="108" spans="16:19" x14ac:dyDescent="0.25">
      <c r="P108" s="35"/>
      <c r="S108"/>
    </row>
    <row r="109" spans="16:19" x14ac:dyDescent="0.25">
      <c r="P109" s="35"/>
      <c r="S109"/>
    </row>
    <row r="110" spans="16:19" x14ac:dyDescent="0.25">
      <c r="P110" s="35"/>
      <c r="S110"/>
    </row>
    <row r="111" spans="16:19" x14ac:dyDescent="0.25">
      <c r="P111" s="35"/>
      <c r="S111"/>
    </row>
    <row r="112" spans="16:19" x14ac:dyDescent="0.25">
      <c r="P112" s="35"/>
      <c r="S112"/>
    </row>
    <row r="113" spans="16:19" x14ac:dyDescent="0.25">
      <c r="P113" s="35"/>
      <c r="S113"/>
    </row>
    <row r="114" spans="16:19" x14ac:dyDescent="0.25">
      <c r="P114" s="35"/>
      <c r="S114"/>
    </row>
    <row r="115" spans="16:19" x14ac:dyDescent="0.25">
      <c r="P115" s="35"/>
      <c r="S115"/>
    </row>
    <row r="116" spans="16:19" x14ac:dyDescent="0.25">
      <c r="P116" s="35"/>
      <c r="S116"/>
    </row>
  </sheetData>
  <mergeCells count="3">
    <mergeCell ref="O2:P2"/>
    <mergeCell ref="E2:F2"/>
    <mergeCell ref="I2:L2"/>
  </mergeCells>
  <dataValidations count="4">
    <dataValidation type="list" allowBlank="1" showInputMessage="1" showErrorMessage="1" sqref="C6:C16" xr:uid="{00000000-0002-0000-0000-000000000000}">
      <formula1>Saison</formula1>
    </dataValidation>
    <dataValidation type="list" allowBlank="1" showInputMessage="1" showErrorMessage="1" sqref="C22:C31" xr:uid="{00000000-0002-0000-0000-000001000000}">
      <formula1>Jahre</formula1>
    </dataValidation>
    <dataValidation type="list" allowBlank="1" showInputMessage="1" showErrorMessage="1" errorTitle="Falsches Format" sqref="F6:F16" xr:uid="{00000000-0002-0000-0000-000002000000}">
      <formula1>Stunden</formula1>
    </dataValidation>
    <dataValidation type="list" allowBlank="1" showInputMessage="1" showErrorMessage="1" sqref="F22:F31" xr:uid="{00000000-0002-0000-0000-000003000000}">
      <formula1>Stunden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D116"/>
  <sheetViews>
    <sheetView showGridLines="0" workbookViewId="0"/>
  </sheetViews>
  <sheetFormatPr baseColWidth="10" defaultColWidth="9.140625" defaultRowHeight="15" x14ac:dyDescent="0.25"/>
  <cols>
    <col min="2" max="2" width="2.7109375" customWidth="1"/>
    <col min="3" max="3" width="12.7109375" customWidth="1"/>
    <col min="4" max="4" width="2.7109375" customWidth="1"/>
    <col min="5" max="9" width="11.7109375" customWidth="1"/>
    <col min="10" max="10" width="3" customWidth="1"/>
    <col min="11" max="13" width="18.7109375" customWidth="1"/>
    <col min="14" max="14" width="10.7109375" customWidth="1"/>
    <col min="15" max="15" width="2.7109375" customWidth="1"/>
    <col min="16" max="16" width="11.7109375" style="34" customWidth="1"/>
    <col min="17" max="17" width="10.7109375" hidden="1" customWidth="1"/>
    <col min="18" max="18" width="2.7109375" hidden="1" customWidth="1"/>
    <col min="19" max="19" width="10.7109375" style="16" hidden="1" customWidth="1"/>
    <col min="20" max="20" width="2.7109375" hidden="1" customWidth="1"/>
    <col min="21" max="21" width="9.140625" hidden="1" customWidth="1"/>
    <col min="22" max="26" width="0" hidden="1" customWidth="1"/>
  </cols>
  <sheetData>
    <row r="2" spans="2:30" s="39" customFormat="1" ht="15.75" x14ac:dyDescent="0.25">
      <c r="D2" s="5" t="s">
        <v>44</v>
      </c>
      <c r="E2" s="87">
        <v>1355315</v>
      </c>
      <c r="F2" s="87"/>
      <c r="H2" s="5" t="s">
        <v>45</v>
      </c>
      <c r="I2" s="88" t="s">
        <v>2</v>
      </c>
      <c r="J2" s="88"/>
      <c r="K2" s="88"/>
      <c r="L2" s="88"/>
      <c r="N2" s="5" t="s">
        <v>46</v>
      </c>
      <c r="O2" s="86" t="s">
        <v>4</v>
      </c>
      <c r="P2" s="86"/>
      <c r="S2" s="40"/>
    </row>
    <row r="3" spans="2:30" s="13" customFormat="1" ht="11.45" customHeight="1" x14ac:dyDescent="0.2">
      <c r="S3" s="32"/>
    </row>
    <row r="4" spans="2:30" s="74" customFormat="1" ht="18.75" x14ac:dyDescent="0.3">
      <c r="B4" s="3" t="s">
        <v>47</v>
      </c>
      <c r="K4" s="3" t="s">
        <v>48</v>
      </c>
      <c r="N4" s="75"/>
    </row>
    <row r="5" spans="2:30" s="37" customFormat="1" ht="38.450000000000003" customHeight="1" x14ac:dyDescent="0.25">
      <c r="B5" s="36"/>
      <c r="C5" s="33" t="s">
        <v>8</v>
      </c>
      <c r="D5" s="36"/>
      <c r="E5" s="11" t="s">
        <v>49</v>
      </c>
      <c r="F5" s="41" t="s">
        <v>50</v>
      </c>
      <c r="G5" s="42" t="s">
        <v>51</v>
      </c>
      <c r="H5" s="26" t="s">
        <v>52</v>
      </c>
      <c r="I5" s="10" t="s">
        <v>53</v>
      </c>
      <c r="J5" s="36"/>
      <c r="K5" s="8" t="s">
        <v>54</v>
      </c>
      <c r="L5" s="9" t="s">
        <v>55</v>
      </c>
      <c r="M5" s="9" t="s">
        <v>56</v>
      </c>
      <c r="N5" s="10" t="s">
        <v>57</v>
      </c>
      <c r="O5" s="36"/>
      <c r="P5" s="66" t="s">
        <v>58</v>
      </c>
      <c r="S5" s="35"/>
      <c r="X5" s="37" t="s">
        <v>19</v>
      </c>
      <c r="Y5" s="36" t="s">
        <v>20</v>
      </c>
      <c r="Z5" s="37" t="s">
        <v>21</v>
      </c>
    </row>
    <row r="6" spans="2:30" s="28" customFormat="1" ht="12.75" x14ac:dyDescent="0.2">
      <c r="C6" s="58" t="s">
        <v>22</v>
      </c>
      <c r="E6" s="43">
        <v>3</v>
      </c>
      <c r="F6" s="78">
        <v>1.5</v>
      </c>
      <c r="G6" s="44">
        <v>30</v>
      </c>
      <c r="H6" s="45">
        <v>5</v>
      </c>
      <c r="I6" s="62">
        <f>E6*F6*G6+(5*H6)</f>
        <v>160</v>
      </c>
      <c r="K6" s="52">
        <v>16</v>
      </c>
      <c r="L6" s="53">
        <v>14</v>
      </c>
      <c r="M6" s="53">
        <v>8</v>
      </c>
      <c r="N6" s="62">
        <f t="shared" ref="N6:N16" si="0">K6*$V$6+L6*$V$7+M6*$V$8</f>
        <v>93</v>
      </c>
      <c r="P6" s="67">
        <f t="shared" ref="P6:P16" si="1">N6+I6</f>
        <v>253</v>
      </c>
      <c r="U6" s="29" t="s">
        <v>23</v>
      </c>
      <c r="V6" s="30">
        <v>2.5</v>
      </c>
      <c r="W6" s="29"/>
      <c r="X6" s="31">
        <v>1</v>
      </c>
      <c r="Y6" s="28">
        <v>1</v>
      </c>
      <c r="AA6" s="29"/>
      <c r="AB6" s="29"/>
      <c r="AC6" s="29"/>
      <c r="AD6" s="29"/>
    </row>
    <row r="7" spans="2:30" s="28" customFormat="1" ht="12.75" x14ac:dyDescent="0.2">
      <c r="C7" s="59" t="s">
        <v>24</v>
      </c>
      <c r="E7" s="46">
        <v>2</v>
      </c>
      <c r="F7" s="79">
        <v>1.5</v>
      </c>
      <c r="G7" s="47">
        <v>30</v>
      </c>
      <c r="H7" s="48">
        <v>5</v>
      </c>
      <c r="I7" s="63">
        <f t="shared" ref="I7:I16" si="2">E7*F7*G7+(5*H7)</f>
        <v>115</v>
      </c>
      <c r="K7" s="54"/>
      <c r="L7" s="55">
        <v>16</v>
      </c>
      <c r="M7" s="55">
        <v>4</v>
      </c>
      <c r="N7" s="63">
        <f t="shared" si="0"/>
        <v>40</v>
      </c>
      <c r="P7" s="68">
        <f t="shared" si="1"/>
        <v>155</v>
      </c>
      <c r="U7" s="28" t="s">
        <v>25</v>
      </c>
      <c r="V7" s="30">
        <v>1.5</v>
      </c>
      <c r="X7" s="31">
        <v>2</v>
      </c>
      <c r="Y7" s="28">
        <v>1.25</v>
      </c>
    </row>
    <row r="8" spans="2:30" s="28" customFormat="1" ht="12.75" x14ac:dyDescent="0.2">
      <c r="C8" s="59" t="s">
        <v>26</v>
      </c>
      <c r="E8" s="46">
        <v>1</v>
      </c>
      <c r="F8" s="79">
        <v>1.75</v>
      </c>
      <c r="G8" s="47">
        <v>38</v>
      </c>
      <c r="H8" s="48"/>
      <c r="I8" s="63">
        <f t="shared" si="2"/>
        <v>66.5</v>
      </c>
      <c r="K8" s="54"/>
      <c r="L8" s="55"/>
      <c r="M8" s="55"/>
      <c r="N8" s="63">
        <f t="shared" si="0"/>
        <v>0</v>
      </c>
      <c r="P8" s="68">
        <f t="shared" si="1"/>
        <v>66.5</v>
      </c>
      <c r="U8" s="29" t="s">
        <v>27</v>
      </c>
      <c r="V8" s="30">
        <v>4</v>
      </c>
      <c r="X8" s="31">
        <v>3</v>
      </c>
      <c r="Y8" s="28">
        <v>1.5</v>
      </c>
    </row>
    <row r="9" spans="2:30" s="28" customFormat="1" ht="12.75" x14ac:dyDescent="0.2">
      <c r="C9" s="59" t="s">
        <v>28</v>
      </c>
      <c r="E9" s="46"/>
      <c r="F9" s="79"/>
      <c r="G9" s="47"/>
      <c r="H9" s="48"/>
      <c r="I9" s="63">
        <f t="shared" si="2"/>
        <v>0</v>
      </c>
      <c r="K9" s="54"/>
      <c r="L9" s="55"/>
      <c r="M9" s="55"/>
      <c r="N9" s="63">
        <f t="shared" si="0"/>
        <v>0</v>
      </c>
      <c r="P9" s="68">
        <f t="shared" si="1"/>
        <v>0</v>
      </c>
      <c r="W9" s="29"/>
      <c r="X9" s="31">
        <v>4</v>
      </c>
      <c r="Y9" s="28">
        <v>1.75</v>
      </c>
    </row>
    <row r="10" spans="2:30" s="28" customFormat="1" ht="12.75" x14ac:dyDescent="0.2">
      <c r="C10" s="59" t="s">
        <v>29</v>
      </c>
      <c r="E10" s="46"/>
      <c r="F10" s="79"/>
      <c r="G10" s="47"/>
      <c r="H10" s="48"/>
      <c r="I10" s="63">
        <f t="shared" si="2"/>
        <v>0</v>
      </c>
      <c r="K10" s="54"/>
      <c r="L10" s="55"/>
      <c r="M10" s="55"/>
      <c r="N10" s="63">
        <f t="shared" si="0"/>
        <v>0</v>
      </c>
      <c r="P10" s="68">
        <f t="shared" si="1"/>
        <v>0</v>
      </c>
      <c r="X10" s="31">
        <v>5</v>
      </c>
      <c r="Y10" s="28">
        <v>2</v>
      </c>
    </row>
    <row r="11" spans="2:30" s="28" customFormat="1" ht="12.75" x14ac:dyDescent="0.2">
      <c r="C11" s="59"/>
      <c r="E11" s="46"/>
      <c r="F11" s="79"/>
      <c r="G11" s="47"/>
      <c r="H11" s="48"/>
      <c r="I11" s="63">
        <f t="shared" si="2"/>
        <v>0</v>
      </c>
      <c r="K11" s="54"/>
      <c r="L11" s="55"/>
      <c r="M11" s="55"/>
      <c r="N11" s="63">
        <f t="shared" si="0"/>
        <v>0</v>
      </c>
      <c r="P11" s="68">
        <f t="shared" si="1"/>
        <v>0</v>
      </c>
      <c r="X11" s="31">
        <v>6</v>
      </c>
      <c r="Y11" s="28">
        <v>2.25</v>
      </c>
    </row>
    <row r="12" spans="2:30" s="28" customFormat="1" ht="12.75" x14ac:dyDescent="0.2">
      <c r="C12" s="59"/>
      <c r="E12" s="46"/>
      <c r="F12" s="79"/>
      <c r="G12" s="47"/>
      <c r="H12" s="48"/>
      <c r="I12" s="63">
        <f t="shared" si="2"/>
        <v>0</v>
      </c>
      <c r="K12" s="54"/>
      <c r="L12" s="55"/>
      <c r="M12" s="55"/>
      <c r="N12" s="63">
        <f t="shared" si="0"/>
        <v>0</v>
      </c>
      <c r="P12" s="68">
        <f t="shared" si="1"/>
        <v>0</v>
      </c>
      <c r="X12" s="31">
        <v>7</v>
      </c>
      <c r="Y12" s="28">
        <v>2.5</v>
      </c>
    </row>
    <row r="13" spans="2:30" s="28" customFormat="1" ht="12.75" x14ac:dyDescent="0.2">
      <c r="C13" s="59"/>
      <c r="E13" s="46"/>
      <c r="F13" s="79"/>
      <c r="G13" s="47"/>
      <c r="H13" s="48"/>
      <c r="I13" s="63">
        <f t="shared" si="2"/>
        <v>0</v>
      </c>
      <c r="K13" s="54"/>
      <c r="L13" s="55"/>
      <c r="M13" s="55"/>
      <c r="N13" s="63">
        <f t="shared" si="0"/>
        <v>0</v>
      </c>
      <c r="P13" s="68">
        <f t="shared" si="1"/>
        <v>0</v>
      </c>
      <c r="X13" s="31">
        <v>8</v>
      </c>
    </row>
    <row r="14" spans="2:30" s="28" customFormat="1" ht="12.75" x14ac:dyDescent="0.2">
      <c r="C14" s="59"/>
      <c r="E14" s="46"/>
      <c r="F14" s="79"/>
      <c r="G14" s="47"/>
      <c r="H14" s="48"/>
      <c r="I14" s="63">
        <f t="shared" si="2"/>
        <v>0</v>
      </c>
      <c r="K14" s="54"/>
      <c r="L14" s="55"/>
      <c r="M14" s="55"/>
      <c r="N14" s="63">
        <f t="shared" si="0"/>
        <v>0</v>
      </c>
      <c r="P14" s="68">
        <f t="shared" si="1"/>
        <v>0</v>
      </c>
      <c r="X14" s="31">
        <v>10</v>
      </c>
    </row>
    <row r="15" spans="2:30" s="28" customFormat="1" ht="12.75" x14ac:dyDescent="0.2">
      <c r="C15" s="59"/>
      <c r="E15" s="46"/>
      <c r="F15" s="79"/>
      <c r="G15" s="47"/>
      <c r="H15" s="48"/>
      <c r="I15" s="63">
        <f t="shared" si="2"/>
        <v>0</v>
      </c>
      <c r="K15" s="54"/>
      <c r="L15" s="55"/>
      <c r="M15" s="55"/>
      <c r="N15" s="63">
        <f t="shared" si="0"/>
        <v>0</v>
      </c>
      <c r="P15" s="68">
        <f t="shared" si="1"/>
        <v>0</v>
      </c>
    </row>
    <row r="16" spans="2:30" s="28" customFormat="1" ht="12.75" x14ac:dyDescent="0.2">
      <c r="C16" s="60"/>
      <c r="E16" s="49"/>
      <c r="F16" s="80"/>
      <c r="G16" s="50"/>
      <c r="H16" s="51"/>
      <c r="I16" s="64">
        <f t="shared" si="2"/>
        <v>0</v>
      </c>
      <c r="K16" s="56"/>
      <c r="L16" s="57"/>
      <c r="M16" s="57"/>
      <c r="N16" s="64">
        <f t="shared" si="0"/>
        <v>0</v>
      </c>
      <c r="P16" s="69">
        <f t="shared" si="1"/>
        <v>0</v>
      </c>
    </row>
    <row r="17" spans="2:30" ht="15" customHeight="1" x14ac:dyDescent="0.25">
      <c r="C17" s="17" t="s">
        <v>59</v>
      </c>
      <c r="F17" s="13"/>
      <c r="G17" s="13"/>
      <c r="H17" s="13"/>
      <c r="I17" s="65">
        <f>SUM(I6:I16)</f>
        <v>341.5</v>
      </c>
      <c r="J17" s="14"/>
      <c r="K17" s="15"/>
      <c r="L17" s="14"/>
      <c r="M17" s="14"/>
      <c r="N17" s="65">
        <f>SUM(N6:N16)</f>
        <v>133</v>
      </c>
      <c r="P17" s="70"/>
      <c r="Z17" s="1"/>
    </row>
    <row r="18" spans="2:30" ht="23.25" x14ac:dyDescent="0.25">
      <c r="L18" s="7"/>
      <c r="M18" s="38"/>
      <c r="N18" s="85" t="s">
        <v>60</v>
      </c>
      <c r="P18" s="84">
        <f>SUM(P6:P16)</f>
        <v>474.5</v>
      </c>
      <c r="Z18" s="1"/>
    </row>
    <row r="19" spans="2:30" s="13" customFormat="1" ht="12.75" x14ac:dyDescent="0.2">
      <c r="L19" s="21"/>
      <c r="O19" s="22"/>
      <c r="P19" s="71"/>
      <c r="Z19" s="2"/>
    </row>
    <row r="20" spans="2:30" s="74" customFormat="1" ht="18.75" x14ac:dyDescent="0.3">
      <c r="B20" s="3" t="s">
        <v>61</v>
      </c>
      <c r="K20" s="3" t="s">
        <v>62</v>
      </c>
      <c r="L20" s="3"/>
      <c r="N20" s="75"/>
      <c r="S20" s="76"/>
      <c r="Z20" s="77"/>
    </row>
    <row r="21" spans="2:30" s="37" customFormat="1" ht="38.450000000000003" customHeight="1" x14ac:dyDescent="0.25">
      <c r="B21" s="36"/>
      <c r="C21" s="33" t="s">
        <v>63</v>
      </c>
      <c r="D21" s="36"/>
      <c r="E21" s="11" t="s">
        <v>49</v>
      </c>
      <c r="F21" s="41" t="s">
        <v>50</v>
      </c>
      <c r="G21" s="42" t="s">
        <v>51</v>
      </c>
      <c r="H21" s="26" t="s">
        <v>52</v>
      </c>
      <c r="I21" s="10" t="s">
        <v>53</v>
      </c>
      <c r="J21" s="36"/>
      <c r="M21" s="10" t="s">
        <v>64</v>
      </c>
      <c r="N21" s="10" t="s">
        <v>57</v>
      </c>
      <c r="O21" s="36"/>
      <c r="P21" s="72" t="s">
        <v>65</v>
      </c>
      <c r="S21" s="35"/>
    </row>
    <row r="22" spans="2:30" s="28" customFormat="1" ht="12.75" x14ac:dyDescent="0.2">
      <c r="C22" s="58">
        <v>2024</v>
      </c>
      <c r="E22" s="43">
        <v>3</v>
      </c>
      <c r="F22" s="78">
        <v>1.5</v>
      </c>
      <c r="G22" s="44">
        <v>8</v>
      </c>
      <c r="H22" s="45">
        <v>5</v>
      </c>
      <c r="I22" s="62">
        <f>E22*F22*G22+(5*H22)</f>
        <v>61</v>
      </c>
      <c r="M22" s="45">
        <v>10</v>
      </c>
      <c r="N22" s="62">
        <f t="shared" ref="N22:N31" si="3">M22*$V$22</f>
        <v>40</v>
      </c>
      <c r="P22" s="67">
        <f>N22+I22</f>
        <v>101</v>
      </c>
      <c r="U22" s="28" t="s">
        <v>39</v>
      </c>
      <c r="V22" s="30">
        <v>4</v>
      </c>
      <c r="W22" s="29"/>
      <c r="X22" s="31"/>
      <c r="AA22" s="29"/>
      <c r="AB22" s="29"/>
      <c r="AC22" s="29"/>
      <c r="AD22" s="29"/>
    </row>
    <row r="23" spans="2:30" s="28" customFormat="1" ht="12.75" x14ac:dyDescent="0.2">
      <c r="C23" s="59">
        <v>2023</v>
      </c>
      <c r="E23" s="46">
        <v>2</v>
      </c>
      <c r="F23" s="79">
        <v>1.5</v>
      </c>
      <c r="G23" s="47">
        <v>8</v>
      </c>
      <c r="H23" s="48"/>
      <c r="I23" s="63">
        <f t="shared" ref="I23:I31" si="4">E23*F23*G23+(5*H23)</f>
        <v>24</v>
      </c>
      <c r="M23" s="48">
        <v>5</v>
      </c>
      <c r="N23" s="63">
        <f t="shared" si="3"/>
        <v>20</v>
      </c>
      <c r="P23" s="68">
        <f t="shared" ref="P23:P31" si="5">N23+I23</f>
        <v>44</v>
      </c>
      <c r="X23" s="31"/>
    </row>
    <row r="24" spans="2:30" s="28" customFormat="1" ht="12.75" x14ac:dyDescent="0.2">
      <c r="C24" s="59">
        <v>2022</v>
      </c>
      <c r="E24" s="46"/>
      <c r="F24" s="79"/>
      <c r="G24" s="47"/>
      <c r="H24" s="48"/>
      <c r="I24" s="63">
        <f t="shared" si="4"/>
        <v>0</v>
      </c>
      <c r="M24" s="48"/>
      <c r="N24" s="63">
        <f t="shared" si="3"/>
        <v>0</v>
      </c>
      <c r="P24" s="68">
        <f t="shared" si="5"/>
        <v>0</v>
      </c>
      <c r="U24" s="29"/>
      <c r="V24" s="30"/>
      <c r="X24" s="31"/>
    </row>
    <row r="25" spans="2:30" s="28" customFormat="1" ht="12.75" x14ac:dyDescent="0.2">
      <c r="C25" s="59">
        <v>2021</v>
      </c>
      <c r="E25" s="46"/>
      <c r="F25" s="79"/>
      <c r="G25" s="47"/>
      <c r="H25" s="48"/>
      <c r="I25" s="63">
        <f t="shared" si="4"/>
        <v>0</v>
      </c>
      <c r="M25" s="48"/>
      <c r="N25" s="63">
        <f t="shared" si="3"/>
        <v>0</v>
      </c>
      <c r="P25" s="68">
        <f t="shared" si="5"/>
        <v>0</v>
      </c>
      <c r="W25" s="29"/>
      <c r="X25" s="31"/>
    </row>
    <row r="26" spans="2:30" s="28" customFormat="1" ht="12.75" x14ac:dyDescent="0.2">
      <c r="C26" s="59">
        <v>2020</v>
      </c>
      <c r="E26" s="46"/>
      <c r="F26" s="79"/>
      <c r="G26" s="47"/>
      <c r="H26" s="48"/>
      <c r="I26" s="63">
        <f t="shared" si="4"/>
        <v>0</v>
      </c>
      <c r="M26" s="48"/>
      <c r="N26" s="63">
        <f t="shared" si="3"/>
        <v>0</v>
      </c>
      <c r="P26" s="68">
        <f t="shared" si="5"/>
        <v>0</v>
      </c>
      <c r="X26" s="31"/>
    </row>
    <row r="27" spans="2:30" s="28" customFormat="1" ht="12.75" x14ac:dyDescent="0.2">
      <c r="C27" s="59"/>
      <c r="E27" s="46"/>
      <c r="F27" s="79"/>
      <c r="G27" s="47"/>
      <c r="H27" s="48"/>
      <c r="I27" s="63">
        <f t="shared" si="4"/>
        <v>0</v>
      </c>
      <c r="M27" s="48"/>
      <c r="N27" s="63">
        <f t="shared" si="3"/>
        <v>0</v>
      </c>
      <c r="P27" s="68">
        <f t="shared" si="5"/>
        <v>0</v>
      </c>
      <c r="X27" s="31"/>
    </row>
    <row r="28" spans="2:30" s="28" customFormat="1" ht="12.75" x14ac:dyDescent="0.2">
      <c r="C28" s="59"/>
      <c r="E28" s="46"/>
      <c r="F28" s="79"/>
      <c r="G28" s="47"/>
      <c r="H28" s="48"/>
      <c r="I28" s="63">
        <f t="shared" si="4"/>
        <v>0</v>
      </c>
      <c r="M28" s="48"/>
      <c r="N28" s="63">
        <f t="shared" si="3"/>
        <v>0</v>
      </c>
      <c r="P28" s="68">
        <f t="shared" si="5"/>
        <v>0</v>
      </c>
      <c r="X28" s="31"/>
    </row>
    <row r="29" spans="2:30" s="28" customFormat="1" ht="12.75" x14ac:dyDescent="0.2">
      <c r="C29" s="59"/>
      <c r="E29" s="46"/>
      <c r="F29" s="79"/>
      <c r="G29" s="47"/>
      <c r="H29" s="48"/>
      <c r="I29" s="63">
        <f t="shared" si="4"/>
        <v>0</v>
      </c>
      <c r="M29" s="48"/>
      <c r="N29" s="63">
        <f t="shared" si="3"/>
        <v>0</v>
      </c>
      <c r="P29" s="68">
        <f t="shared" si="5"/>
        <v>0</v>
      </c>
      <c r="X29" s="31"/>
    </row>
    <row r="30" spans="2:30" s="28" customFormat="1" ht="12.75" x14ac:dyDescent="0.2">
      <c r="C30" s="59"/>
      <c r="E30" s="46"/>
      <c r="F30" s="79"/>
      <c r="G30" s="47"/>
      <c r="H30" s="48"/>
      <c r="I30" s="63">
        <f t="shared" si="4"/>
        <v>0</v>
      </c>
      <c r="M30" s="48"/>
      <c r="N30" s="63">
        <f t="shared" si="3"/>
        <v>0</v>
      </c>
      <c r="P30" s="68">
        <f t="shared" si="5"/>
        <v>0</v>
      </c>
    </row>
    <row r="31" spans="2:30" s="28" customFormat="1" ht="12.75" x14ac:dyDescent="0.2">
      <c r="C31" s="60"/>
      <c r="E31" s="49"/>
      <c r="F31" s="80"/>
      <c r="G31" s="50"/>
      <c r="H31" s="51"/>
      <c r="I31" s="64">
        <f t="shared" si="4"/>
        <v>0</v>
      </c>
      <c r="M31" s="51"/>
      <c r="N31" s="64">
        <f t="shared" si="3"/>
        <v>0</v>
      </c>
      <c r="P31" s="69">
        <f t="shared" si="5"/>
        <v>0</v>
      </c>
    </row>
    <row r="32" spans="2:30" ht="15" customHeight="1" x14ac:dyDescent="0.25">
      <c r="E32" s="17"/>
      <c r="I32" s="65">
        <f>SUM(I22:I31)</f>
        <v>85</v>
      </c>
      <c r="J32" s="6"/>
      <c r="M32" s="6"/>
      <c r="N32" s="65">
        <f>SUM(N22:N31)</f>
        <v>60</v>
      </c>
      <c r="P32" s="70"/>
      <c r="S32"/>
    </row>
    <row r="33" spans="3:19" ht="23.25" x14ac:dyDescent="0.25">
      <c r="L33" s="7"/>
      <c r="M33" s="38"/>
      <c r="N33" s="85" t="s">
        <v>66</v>
      </c>
      <c r="P33" s="84">
        <f>SUM(P22:P31)</f>
        <v>145</v>
      </c>
      <c r="S33"/>
    </row>
    <row r="34" spans="3:19" ht="15.75" customHeight="1" x14ac:dyDescent="0.25">
      <c r="C34" s="61"/>
      <c r="E34" s="13" t="s">
        <v>67</v>
      </c>
      <c r="I34" s="83"/>
      <c r="K34" t="s">
        <v>68</v>
      </c>
      <c r="P34" s="35"/>
      <c r="S34"/>
    </row>
    <row r="35" spans="3:19" x14ac:dyDescent="0.25">
      <c r="C35" s="73"/>
      <c r="E35" s="13" t="s">
        <v>69</v>
      </c>
      <c r="P35" s="35"/>
      <c r="S35"/>
    </row>
    <row r="36" spans="3:19" x14ac:dyDescent="0.25">
      <c r="E36" s="27"/>
      <c r="F36" s="23"/>
      <c r="G36" s="24"/>
      <c r="P36" s="35"/>
      <c r="S36"/>
    </row>
    <row r="37" spans="3:19" x14ac:dyDescent="0.25">
      <c r="F37" s="20"/>
      <c r="G37" s="18"/>
      <c r="P37" s="35"/>
      <c r="S37"/>
    </row>
    <row r="38" spans="3:19" x14ac:dyDescent="0.25">
      <c r="F38" s="25"/>
      <c r="G38" s="19"/>
      <c r="P38" s="35"/>
      <c r="S38"/>
    </row>
    <row r="39" spans="3:19" x14ac:dyDescent="0.25">
      <c r="P39" s="35"/>
      <c r="S39"/>
    </row>
    <row r="40" spans="3:19" x14ac:dyDescent="0.25">
      <c r="P40" s="35"/>
      <c r="S40"/>
    </row>
    <row r="41" spans="3:19" x14ac:dyDescent="0.25">
      <c r="P41" s="35"/>
      <c r="S41"/>
    </row>
    <row r="42" spans="3:19" x14ac:dyDescent="0.25">
      <c r="P42" s="35"/>
      <c r="S42"/>
    </row>
    <row r="43" spans="3:19" x14ac:dyDescent="0.25">
      <c r="P43" s="35"/>
      <c r="S43"/>
    </row>
    <row r="44" spans="3:19" x14ac:dyDescent="0.25">
      <c r="P44" s="35"/>
      <c r="S44"/>
    </row>
    <row r="45" spans="3:19" x14ac:dyDescent="0.25">
      <c r="P45" s="35"/>
      <c r="S45"/>
    </row>
    <row r="46" spans="3:19" x14ac:dyDescent="0.25">
      <c r="P46" s="35"/>
      <c r="S46"/>
    </row>
    <row r="47" spans="3:19" x14ac:dyDescent="0.25">
      <c r="P47" s="35"/>
      <c r="S47"/>
    </row>
    <row r="48" spans="3:19" x14ac:dyDescent="0.25">
      <c r="P48" s="35"/>
      <c r="S48"/>
    </row>
    <row r="49" spans="16:19" x14ac:dyDescent="0.25">
      <c r="P49" s="35"/>
      <c r="S49"/>
    </row>
    <row r="50" spans="16:19" x14ac:dyDescent="0.25">
      <c r="P50" s="35"/>
      <c r="S50"/>
    </row>
    <row r="51" spans="16:19" x14ac:dyDescent="0.25">
      <c r="P51" s="35"/>
      <c r="S51"/>
    </row>
    <row r="52" spans="16:19" x14ac:dyDescent="0.25">
      <c r="P52" s="35"/>
      <c r="S52"/>
    </row>
    <row r="53" spans="16:19" x14ac:dyDescent="0.25">
      <c r="P53" s="35"/>
      <c r="S53"/>
    </row>
    <row r="54" spans="16:19" x14ac:dyDescent="0.25">
      <c r="P54" s="35"/>
      <c r="S54"/>
    </row>
    <row r="55" spans="16:19" x14ac:dyDescent="0.25">
      <c r="P55" s="35"/>
      <c r="S55"/>
    </row>
    <row r="56" spans="16:19" x14ac:dyDescent="0.25">
      <c r="P56" s="35"/>
      <c r="S56"/>
    </row>
    <row r="57" spans="16:19" x14ac:dyDescent="0.25">
      <c r="P57" s="35"/>
      <c r="S57"/>
    </row>
    <row r="58" spans="16:19" x14ac:dyDescent="0.25">
      <c r="P58" s="35"/>
      <c r="S58"/>
    </row>
    <row r="59" spans="16:19" x14ac:dyDescent="0.25">
      <c r="P59" s="35"/>
      <c r="S59"/>
    </row>
    <row r="60" spans="16:19" x14ac:dyDescent="0.25">
      <c r="P60" s="35"/>
      <c r="S60"/>
    </row>
    <row r="61" spans="16:19" x14ac:dyDescent="0.25">
      <c r="P61" s="35"/>
      <c r="S61"/>
    </row>
    <row r="62" spans="16:19" x14ac:dyDescent="0.25">
      <c r="P62" s="35"/>
      <c r="S62"/>
    </row>
    <row r="63" spans="16:19" x14ac:dyDescent="0.25">
      <c r="P63" s="35"/>
      <c r="S63"/>
    </row>
    <row r="64" spans="16:19" x14ac:dyDescent="0.25">
      <c r="P64" s="35"/>
      <c r="S64"/>
    </row>
    <row r="65" spans="16:19" x14ac:dyDescent="0.25">
      <c r="P65" s="35"/>
      <c r="S65"/>
    </row>
    <row r="66" spans="16:19" x14ac:dyDescent="0.25">
      <c r="P66" s="35"/>
      <c r="S66"/>
    </row>
    <row r="67" spans="16:19" x14ac:dyDescent="0.25">
      <c r="P67" s="35"/>
      <c r="S67"/>
    </row>
    <row r="68" spans="16:19" x14ac:dyDescent="0.25">
      <c r="P68" s="35"/>
      <c r="S68"/>
    </row>
    <row r="69" spans="16:19" x14ac:dyDescent="0.25">
      <c r="P69" s="35"/>
      <c r="S69"/>
    </row>
    <row r="70" spans="16:19" x14ac:dyDescent="0.25">
      <c r="P70" s="35"/>
      <c r="S70"/>
    </row>
    <row r="71" spans="16:19" x14ac:dyDescent="0.25">
      <c r="P71" s="35"/>
      <c r="S71"/>
    </row>
    <row r="72" spans="16:19" x14ac:dyDescent="0.25">
      <c r="P72" s="35"/>
      <c r="S72"/>
    </row>
    <row r="73" spans="16:19" x14ac:dyDescent="0.25">
      <c r="P73" s="35"/>
      <c r="S73"/>
    </row>
    <row r="74" spans="16:19" x14ac:dyDescent="0.25">
      <c r="P74" s="35"/>
      <c r="S74"/>
    </row>
    <row r="75" spans="16:19" x14ac:dyDescent="0.25">
      <c r="P75" s="35"/>
      <c r="S75"/>
    </row>
    <row r="76" spans="16:19" x14ac:dyDescent="0.25">
      <c r="P76" s="35"/>
      <c r="S76"/>
    </row>
    <row r="77" spans="16:19" x14ac:dyDescent="0.25">
      <c r="P77" s="35"/>
      <c r="S77"/>
    </row>
    <row r="78" spans="16:19" x14ac:dyDescent="0.25">
      <c r="P78" s="35"/>
      <c r="S78"/>
    </row>
    <row r="79" spans="16:19" x14ac:dyDescent="0.25">
      <c r="P79" s="35"/>
      <c r="S79"/>
    </row>
    <row r="80" spans="16:19" x14ac:dyDescent="0.25">
      <c r="P80" s="35"/>
      <c r="S80"/>
    </row>
    <row r="81" spans="16:19" x14ac:dyDescent="0.25">
      <c r="P81" s="35"/>
      <c r="S81"/>
    </row>
    <row r="82" spans="16:19" x14ac:dyDescent="0.25">
      <c r="P82" s="35"/>
      <c r="S82"/>
    </row>
    <row r="83" spans="16:19" x14ac:dyDescent="0.25">
      <c r="P83" s="35"/>
      <c r="S83"/>
    </row>
    <row r="84" spans="16:19" x14ac:dyDescent="0.25">
      <c r="P84" s="35"/>
      <c r="S84"/>
    </row>
    <row r="85" spans="16:19" x14ac:dyDescent="0.25">
      <c r="P85" s="35"/>
      <c r="S85"/>
    </row>
    <row r="86" spans="16:19" x14ac:dyDescent="0.25">
      <c r="P86" s="35"/>
      <c r="S86"/>
    </row>
    <row r="87" spans="16:19" x14ac:dyDescent="0.25">
      <c r="P87" s="35"/>
      <c r="S87"/>
    </row>
    <row r="88" spans="16:19" x14ac:dyDescent="0.25">
      <c r="P88" s="35"/>
      <c r="S88"/>
    </row>
    <row r="89" spans="16:19" x14ac:dyDescent="0.25">
      <c r="P89" s="35"/>
      <c r="S89"/>
    </row>
    <row r="90" spans="16:19" x14ac:dyDescent="0.25">
      <c r="P90" s="35"/>
      <c r="S90"/>
    </row>
    <row r="91" spans="16:19" x14ac:dyDescent="0.25">
      <c r="P91" s="35"/>
      <c r="S91"/>
    </row>
    <row r="92" spans="16:19" x14ac:dyDescent="0.25">
      <c r="P92" s="35"/>
      <c r="S92"/>
    </row>
    <row r="93" spans="16:19" x14ac:dyDescent="0.25">
      <c r="P93" s="35"/>
      <c r="S93"/>
    </row>
    <row r="94" spans="16:19" x14ac:dyDescent="0.25">
      <c r="P94" s="35"/>
      <c r="S94"/>
    </row>
    <row r="95" spans="16:19" x14ac:dyDescent="0.25">
      <c r="P95" s="35"/>
      <c r="S95"/>
    </row>
    <row r="96" spans="16:19" x14ac:dyDescent="0.25">
      <c r="P96" s="35"/>
      <c r="S96"/>
    </row>
    <row r="97" spans="16:19" x14ac:dyDescent="0.25">
      <c r="P97" s="35"/>
      <c r="S97"/>
    </row>
    <row r="98" spans="16:19" x14ac:dyDescent="0.25">
      <c r="P98" s="35"/>
      <c r="S98"/>
    </row>
    <row r="99" spans="16:19" x14ac:dyDescent="0.25">
      <c r="P99" s="35"/>
      <c r="S99"/>
    </row>
    <row r="100" spans="16:19" x14ac:dyDescent="0.25">
      <c r="P100" s="35"/>
      <c r="S100"/>
    </row>
    <row r="101" spans="16:19" x14ac:dyDescent="0.25">
      <c r="P101" s="35"/>
      <c r="S101"/>
    </row>
    <row r="102" spans="16:19" x14ac:dyDescent="0.25">
      <c r="P102" s="35"/>
      <c r="S102"/>
    </row>
    <row r="103" spans="16:19" x14ac:dyDescent="0.25">
      <c r="P103" s="35"/>
      <c r="S103"/>
    </row>
    <row r="104" spans="16:19" x14ac:dyDescent="0.25">
      <c r="P104" s="35"/>
      <c r="S104"/>
    </row>
    <row r="105" spans="16:19" x14ac:dyDescent="0.25">
      <c r="P105" s="35"/>
      <c r="S105"/>
    </row>
    <row r="106" spans="16:19" x14ac:dyDescent="0.25">
      <c r="P106" s="35"/>
      <c r="S106"/>
    </row>
    <row r="107" spans="16:19" x14ac:dyDescent="0.25">
      <c r="P107" s="35"/>
      <c r="S107"/>
    </row>
    <row r="108" spans="16:19" x14ac:dyDescent="0.25">
      <c r="P108" s="35"/>
      <c r="S108"/>
    </row>
    <row r="109" spans="16:19" x14ac:dyDescent="0.25">
      <c r="P109" s="35"/>
      <c r="S109"/>
    </row>
    <row r="110" spans="16:19" x14ac:dyDescent="0.25">
      <c r="P110" s="35"/>
      <c r="S110"/>
    </row>
    <row r="111" spans="16:19" x14ac:dyDescent="0.25">
      <c r="P111" s="35"/>
      <c r="S111"/>
    </row>
    <row r="112" spans="16:19" x14ac:dyDescent="0.25">
      <c r="P112" s="35"/>
      <c r="S112"/>
    </row>
    <row r="113" spans="16:19" x14ac:dyDescent="0.25">
      <c r="P113" s="35"/>
      <c r="S113"/>
    </row>
    <row r="114" spans="16:19" x14ac:dyDescent="0.25">
      <c r="P114" s="35"/>
      <c r="S114"/>
    </row>
    <row r="115" spans="16:19" x14ac:dyDescent="0.25">
      <c r="P115" s="35"/>
      <c r="S115"/>
    </row>
    <row r="116" spans="16:19" x14ac:dyDescent="0.25">
      <c r="P116" s="35"/>
      <c r="S116"/>
    </row>
  </sheetData>
  <mergeCells count="3">
    <mergeCell ref="E2:F2"/>
    <mergeCell ref="I2:L2"/>
    <mergeCell ref="O2:P2"/>
  </mergeCells>
  <dataValidations count="4">
    <dataValidation type="list" allowBlank="1" showInputMessage="1" showErrorMessage="1" sqref="F22:F31" xr:uid="{00000000-0002-0000-0100-000000000000}">
      <formula1>Stunden</formula1>
    </dataValidation>
    <dataValidation type="list" allowBlank="1" showInputMessage="1" showErrorMessage="1" sqref="C22:C31" xr:uid="{00000000-0002-0000-0100-000001000000}">
      <formula1>Jahre</formula1>
    </dataValidation>
    <dataValidation type="list" allowBlank="1" showInputMessage="1" showErrorMessage="1" errorTitle="Falsches Format" sqref="F6:F16" xr:uid="{00000000-0002-0000-0100-000002000000}">
      <formula1>Stunden</formula1>
    </dataValidation>
    <dataValidation type="list" allowBlank="1" showInputMessage="1" showErrorMessage="1" sqref="C6:C16" xr:uid="{00000000-0002-0000-0100-000003000000}">
      <formula1>Saison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D116"/>
  <sheetViews>
    <sheetView showGridLines="0" workbookViewId="0"/>
  </sheetViews>
  <sheetFormatPr baseColWidth="10" defaultColWidth="9.140625" defaultRowHeight="15" x14ac:dyDescent="0.25"/>
  <cols>
    <col min="2" max="2" width="2.7109375" customWidth="1"/>
    <col min="3" max="3" width="12.7109375" customWidth="1"/>
    <col min="4" max="4" width="2.7109375" customWidth="1"/>
    <col min="5" max="9" width="11.7109375" customWidth="1"/>
    <col min="10" max="10" width="3" customWidth="1"/>
    <col min="11" max="13" width="18.7109375" customWidth="1"/>
    <col min="14" max="14" width="10.7109375" customWidth="1"/>
    <col min="15" max="15" width="2.7109375" customWidth="1"/>
    <col min="16" max="16" width="11.7109375" style="34" customWidth="1"/>
    <col min="17" max="17" width="10.7109375" hidden="1" customWidth="1"/>
    <col min="18" max="18" width="2.7109375" hidden="1" customWidth="1"/>
    <col min="19" max="19" width="10.7109375" style="16" hidden="1" customWidth="1"/>
    <col min="20" max="20" width="2.7109375" hidden="1" customWidth="1"/>
    <col min="21" max="21" width="9.140625" hidden="1" customWidth="1"/>
    <col min="22" max="26" width="0" hidden="1" customWidth="1"/>
  </cols>
  <sheetData>
    <row r="2" spans="2:30" s="39" customFormat="1" ht="15.75" x14ac:dyDescent="0.25">
      <c r="D2" s="5" t="s">
        <v>70</v>
      </c>
      <c r="E2" s="87">
        <v>1355315</v>
      </c>
      <c r="F2" s="87"/>
      <c r="H2" s="5" t="s">
        <v>71</v>
      </c>
      <c r="I2" s="88" t="s">
        <v>2</v>
      </c>
      <c r="J2" s="88"/>
      <c r="K2" s="88"/>
      <c r="L2" s="88"/>
      <c r="N2" s="5" t="s">
        <v>72</v>
      </c>
      <c r="O2" s="86" t="s">
        <v>4</v>
      </c>
      <c r="P2" s="86"/>
      <c r="S2" s="40"/>
    </row>
    <row r="3" spans="2:30" s="13" customFormat="1" ht="11.45" customHeight="1" x14ac:dyDescent="0.2"/>
    <row r="4" spans="2:30" s="4" customFormat="1" ht="18.75" x14ac:dyDescent="0.3">
      <c r="B4" s="3" t="s">
        <v>73</v>
      </c>
      <c r="K4" s="3" t="s">
        <v>74</v>
      </c>
      <c r="N4" s="12"/>
      <c r="P4" s="4" t="s">
        <v>7</v>
      </c>
    </row>
    <row r="5" spans="2:30" s="37" customFormat="1" ht="38.450000000000003" customHeight="1" x14ac:dyDescent="0.25">
      <c r="B5" s="36"/>
      <c r="C5" s="33" t="s">
        <v>75</v>
      </c>
      <c r="D5" s="36"/>
      <c r="E5" s="11" t="s">
        <v>76</v>
      </c>
      <c r="F5" s="41" t="s">
        <v>77</v>
      </c>
      <c r="G5" s="42" t="s">
        <v>78</v>
      </c>
      <c r="H5" s="26" t="s">
        <v>79</v>
      </c>
      <c r="I5" s="10" t="s">
        <v>80</v>
      </c>
      <c r="J5" s="36"/>
      <c r="K5" s="8" t="s">
        <v>81</v>
      </c>
      <c r="L5" s="9" t="s">
        <v>82</v>
      </c>
      <c r="M5" s="9" t="s">
        <v>83</v>
      </c>
      <c r="N5" s="10" t="s">
        <v>84</v>
      </c>
      <c r="O5" s="36"/>
      <c r="P5" s="66" t="s">
        <v>18</v>
      </c>
      <c r="S5" s="35"/>
      <c r="X5" s="37" t="s">
        <v>19</v>
      </c>
      <c r="Y5" s="36" t="s">
        <v>20</v>
      </c>
      <c r="Z5" s="37" t="s">
        <v>21</v>
      </c>
    </row>
    <row r="6" spans="2:30" s="28" customFormat="1" ht="12.75" x14ac:dyDescent="0.2">
      <c r="C6" s="58" t="s">
        <v>22</v>
      </c>
      <c r="E6" s="43">
        <v>3</v>
      </c>
      <c r="F6" s="78">
        <v>1.5</v>
      </c>
      <c r="G6" s="44">
        <v>30</v>
      </c>
      <c r="H6" s="45">
        <v>5</v>
      </c>
      <c r="I6" s="62">
        <f>E6*F6*G6+(5*H6)</f>
        <v>160</v>
      </c>
      <c r="K6" s="52">
        <v>16</v>
      </c>
      <c r="L6" s="53">
        <v>14</v>
      </c>
      <c r="M6" s="53">
        <v>8</v>
      </c>
      <c r="N6" s="62">
        <f t="shared" ref="N6:N16" si="0">K6*$V$6+L6*$V$7+M6*$V$8</f>
        <v>93</v>
      </c>
      <c r="P6" s="67">
        <f t="shared" ref="P6:P16" si="1">N6+I6</f>
        <v>253</v>
      </c>
      <c r="U6" s="29" t="s">
        <v>23</v>
      </c>
      <c r="V6" s="30">
        <v>2.5</v>
      </c>
      <c r="W6" s="29"/>
      <c r="X6" s="31">
        <v>1</v>
      </c>
      <c r="Y6" s="28">
        <v>1</v>
      </c>
      <c r="AA6" s="29"/>
      <c r="AB6" s="29"/>
      <c r="AC6" s="29"/>
      <c r="AD6" s="29"/>
    </row>
    <row r="7" spans="2:30" s="28" customFormat="1" ht="12.75" x14ac:dyDescent="0.2">
      <c r="C7" s="59" t="s">
        <v>24</v>
      </c>
      <c r="E7" s="46">
        <v>2</v>
      </c>
      <c r="F7" s="79">
        <v>1.5</v>
      </c>
      <c r="G7" s="47">
        <v>30</v>
      </c>
      <c r="H7" s="48">
        <v>5</v>
      </c>
      <c r="I7" s="63">
        <f t="shared" ref="I7:I16" si="2">E7*F7*G7+(5*H7)</f>
        <v>115</v>
      </c>
      <c r="K7" s="54"/>
      <c r="L7" s="55">
        <v>16</v>
      </c>
      <c r="M7" s="55">
        <v>4</v>
      </c>
      <c r="N7" s="63">
        <f t="shared" si="0"/>
        <v>40</v>
      </c>
      <c r="P7" s="68">
        <f t="shared" si="1"/>
        <v>155</v>
      </c>
      <c r="U7" s="28" t="s">
        <v>25</v>
      </c>
      <c r="V7" s="30">
        <v>1.5</v>
      </c>
      <c r="X7" s="31">
        <v>2</v>
      </c>
      <c r="Y7" s="28">
        <v>1.25</v>
      </c>
    </row>
    <row r="8" spans="2:30" s="28" customFormat="1" ht="12.75" x14ac:dyDescent="0.2">
      <c r="C8" s="59" t="s">
        <v>26</v>
      </c>
      <c r="E8" s="46">
        <v>1</v>
      </c>
      <c r="F8" s="79">
        <v>1.75</v>
      </c>
      <c r="G8" s="47">
        <v>38</v>
      </c>
      <c r="H8" s="48"/>
      <c r="I8" s="63">
        <f t="shared" si="2"/>
        <v>66.5</v>
      </c>
      <c r="K8" s="54"/>
      <c r="L8" s="55"/>
      <c r="M8" s="55"/>
      <c r="N8" s="63">
        <f t="shared" si="0"/>
        <v>0</v>
      </c>
      <c r="P8" s="68">
        <f t="shared" si="1"/>
        <v>66.5</v>
      </c>
      <c r="U8" s="29" t="s">
        <v>27</v>
      </c>
      <c r="V8" s="30">
        <v>4</v>
      </c>
      <c r="X8" s="31">
        <v>3</v>
      </c>
      <c r="Y8" s="28">
        <v>1.5</v>
      </c>
    </row>
    <row r="9" spans="2:30" s="28" customFormat="1" ht="12.75" x14ac:dyDescent="0.2">
      <c r="C9" s="59" t="s">
        <v>28</v>
      </c>
      <c r="E9" s="46"/>
      <c r="F9" s="79"/>
      <c r="G9" s="47"/>
      <c r="H9" s="48"/>
      <c r="I9" s="63">
        <f t="shared" si="2"/>
        <v>0</v>
      </c>
      <c r="K9" s="54"/>
      <c r="L9" s="55"/>
      <c r="M9" s="55"/>
      <c r="N9" s="63">
        <f t="shared" si="0"/>
        <v>0</v>
      </c>
      <c r="P9" s="68">
        <f t="shared" si="1"/>
        <v>0</v>
      </c>
      <c r="W9" s="29"/>
      <c r="X9" s="31">
        <v>4</v>
      </c>
      <c r="Y9" s="28">
        <v>1.75</v>
      </c>
    </row>
    <row r="10" spans="2:30" s="28" customFormat="1" ht="12.75" x14ac:dyDescent="0.2">
      <c r="C10" s="59" t="s">
        <v>29</v>
      </c>
      <c r="E10" s="46"/>
      <c r="F10" s="79"/>
      <c r="G10" s="47"/>
      <c r="H10" s="48"/>
      <c r="I10" s="63">
        <f t="shared" si="2"/>
        <v>0</v>
      </c>
      <c r="K10" s="54"/>
      <c r="L10" s="55"/>
      <c r="M10" s="55"/>
      <c r="N10" s="63">
        <f t="shared" si="0"/>
        <v>0</v>
      </c>
      <c r="P10" s="68">
        <f t="shared" si="1"/>
        <v>0</v>
      </c>
      <c r="X10" s="31">
        <v>5</v>
      </c>
      <c r="Y10" s="28">
        <v>2</v>
      </c>
    </row>
    <row r="11" spans="2:30" s="28" customFormat="1" ht="12.75" x14ac:dyDescent="0.2">
      <c r="C11" s="59"/>
      <c r="E11" s="46"/>
      <c r="F11" s="79"/>
      <c r="G11" s="47"/>
      <c r="H11" s="48"/>
      <c r="I11" s="63">
        <f t="shared" si="2"/>
        <v>0</v>
      </c>
      <c r="K11" s="54"/>
      <c r="L11" s="55"/>
      <c r="M11" s="55"/>
      <c r="N11" s="63">
        <f t="shared" si="0"/>
        <v>0</v>
      </c>
      <c r="P11" s="68">
        <f t="shared" si="1"/>
        <v>0</v>
      </c>
      <c r="X11" s="31">
        <v>6</v>
      </c>
      <c r="Y11" s="28">
        <v>2.25</v>
      </c>
    </row>
    <row r="12" spans="2:30" s="28" customFormat="1" ht="12.75" x14ac:dyDescent="0.2">
      <c r="C12" s="59"/>
      <c r="E12" s="46"/>
      <c r="F12" s="79"/>
      <c r="G12" s="47"/>
      <c r="H12" s="48"/>
      <c r="I12" s="63">
        <f t="shared" si="2"/>
        <v>0</v>
      </c>
      <c r="K12" s="54"/>
      <c r="L12" s="55"/>
      <c r="M12" s="55"/>
      <c r="N12" s="63">
        <f t="shared" si="0"/>
        <v>0</v>
      </c>
      <c r="P12" s="68">
        <f t="shared" si="1"/>
        <v>0</v>
      </c>
      <c r="X12" s="31">
        <v>7</v>
      </c>
      <c r="Y12" s="28">
        <v>2.5</v>
      </c>
    </row>
    <row r="13" spans="2:30" s="28" customFormat="1" ht="12.75" x14ac:dyDescent="0.2">
      <c r="C13" s="59"/>
      <c r="E13" s="46"/>
      <c r="F13" s="79"/>
      <c r="G13" s="47"/>
      <c r="H13" s="48"/>
      <c r="I13" s="63">
        <f t="shared" si="2"/>
        <v>0</v>
      </c>
      <c r="K13" s="54"/>
      <c r="L13" s="55"/>
      <c r="M13" s="55"/>
      <c r="N13" s="63">
        <f t="shared" si="0"/>
        <v>0</v>
      </c>
      <c r="P13" s="68">
        <f t="shared" si="1"/>
        <v>0</v>
      </c>
      <c r="X13" s="31">
        <v>8</v>
      </c>
    </row>
    <row r="14" spans="2:30" s="28" customFormat="1" ht="12.75" x14ac:dyDescent="0.2">
      <c r="C14" s="59"/>
      <c r="E14" s="46"/>
      <c r="F14" s="79"/>
      <c r="G14" s="47"/>
      <c r="H14" s="48"/>
      <c r="I14" s="63">
        <f t="shared" si="2"/>
        <v>0</v>
      </c>
      <c r="K14" s="54"/>
      <c r="L14" s="55"/>
      <c r="M14" s="55"/>
      <c r="N14" s="63">
        <f t="shared" si="0"/>
        <v>0</v>
      </c>
      <c r="P14" s="68">
        <f t="shared" si="1"/>
        <v>0</v>
      </c>
      <c r="X14" s="31">
        <v>10</v>
      </c>
    </row>
    <row r="15" spans="2:30" s="28" customFormat="1" ht="12.75" x14ac:dyDescent="0.2">
      <c r="C15" s="59"/>
      <c r="E15" s="46"/>
      <c r="F15" s="79"/>
      <c r="G15" s="47"/>
      <c r="H15" s="48"/>
      <c r="I15" s="63">
        <f t="shared" si="2"/>
        <v>0</v>
      </c>
      <c r="K15" s="54"/>
      <c r="L15" s="55"/>
      <c r="M15" s="55"/>
      <c r="N15" s="63">
        <f t="shared" si="0"/>
        <v>0</v>
      </c>
      <c r="P15" s="68">
        <f t="shared" si="1"/>
        <v>0</v>
      </c>
    </row>
    <row r="16" spans="2:30" s="28" customFormat="1" ht="12.75" x14ac:dyDescent="0.2">
      <c r="C16" s="60"/>
      <c r="E16" s="49"/>
      <c r="F16" s="80"/>
      <c r="G16" s="50"/>
      <c r="H16" s="51"/>
      <c r="I16" s="64">
        <f t="shared" si="2"/>
        <v>0</v>
      </c>
      <c r="K16" s="56"/>
      <c r="L16" s="57"/>
      <c r="M16" s="57"/>
      <c r="N16" s="64">
        <f t="shared" si="0"/>
        <v>0</v>
      </c>
      <c r="P16" s="69">
        <f t="shared" si="1"/>
        <v>0</v>
      </c>
    </row>
    <row r="17" spans="2:30" ht="15" customHeight="1" x14ac:dyDescent="0.25">
      <c r="C17" s="17" t="s">
        <v>85</v>
      </c>
      <c r="F17" s="13"/>
      <c r="G17" s="13"/>
      <c r="H17" s="13"/>
      <c r="I17" s="65">
        <f>SUM(I6:I16)</f>
        <v>341.5</v>
      </c>
      <c r="J17" s="14"/>
      <c r="K17" s="15"/>
      <c r="L17" s="14"/>
      <c r="M17" s="14"/>
      <c r="N17" s="65">
        <f>SUM(N6:N16)</f>
        <v>133</v>
      </c>
      <c r="P17" s="70"/>
      <c r="Z17" s="1"/>
    </row>
    <row r="18" spans="2:30" ht="23.25" x14ac:dyDescent="0.25">
      <c r="L18" s="7"/>
      <c r="M18" s="38"/>
      <c r="N18" s="85" t="s">
        <v>86</v>
      </c>
      <c r="P18" s="84">
        <f>SUM(P6:P16)</f>
        <v>474.5</v>
      </c>
      <c r="Z18" s="1"/>
    </row>
    <row r="19" spans="2:30" s="13" customFormat="1" ht="12.75" x14ac:dyDescent="0.2">
      <c r="L19" s="21"/>
      <c r="O19" s="22"/>
      <c r="P19" s="71"/>
      <c r="Z19" s="2"/>
    </row>
    <row r="20" spans="2:30" ht="18.75" x14ac:dyDescent="0.3">
      <c r="B20" s="3" t="s">
        <v>87</v>
      </c>
      <c r="F20" s="4"/>
      <c r="G20" s="4"/>
      <c r="H20" s="4"/>
      <c r="I20" s="4"/>
      <c r="J20" s="4"/>
      <c r="K20" s="3" t="s">
        <v>88</v>
      </c>
      <c r="L20" s="3"/>
      <c r="M20" s="4"/>
      <c r="N20" s="12"/>
      <c r="P20"/>
      <c r="Z20" s="1"/>
    </row>
    <row r="21" spans="2:30" s="37" customFormat="1" ht="38.450000000000003" customHeight="1" x14ac:dyDescent="0.25">
      <c r="B21" s="36"/>
      <c r="C21" s="33" t="s">
        <v>89</v>
      </c>
      <c r="D21" s="36"/>
      <c r="E21" s="11" t="s">
        <v>9</v>
      </c>
      <c r="F21" s="41" t="s">
        <v>77</v>
      </c>
      <c r="G21" s="42" t="s">
        <v>78</v>
      </c>
      <c r="H21" s="26" t="s">
        <v>79</v>
      </c>
      <c r="I21" s="10" t="s">
        <v>80</v>
      </c>
      <c r="J21" s="36"/>
      <c r="M21" s="10" t="s">
        <v>90</v>
      </c>
      <c r="N21" s="10" t="s">
        <v>84</v>
      </c>
      <c r="O21" s="36"/>
      <c r="P21" s="72" t="s">
        <v>38</v>
      </c>
      <c r="S21" s="35"/>
    </row>
    <row r="22" spans="2:30" s="28" customFormat="1" ht="12.75" x14ac:dyDescent="0.2">
      <c r="C22" s="58">
        <v>2024</v>
      </c>
      <c r="E22" s="43">
        <v>3</v>
      </c>
      <c r="F22" s="78">
        <v>1.5</v>
      </c>
      <c r="G22" s="44">
        <v>8</v>
      </c>
      <c r="H22" s="45">
        <v>5</v>
      </c>
      <c r="I22" s="62">
        <f>E22*F22*G22+(5*H22)</f>
        <v>61</v>
      </c>
      <c r="M22" s="45">
        <v>10</v>
      </c>
      <c r="N22" s="62">
        <f t="shared" ref="N22:N31" si="3">M22*$V$22</f>
        <v>40</v>
      </c>
      <c r="P22" s="67">
        <f>N22+I22</f>
        <v>101</v>
      </c>
      <c r="U22" s="28" t="s">
        <v>39</v>
      </c>
      <c r="V22" s="30">
        <v>4</v>
      </c>
      <c r="W22" s="29"/>
      <c r="X22" s="31"/>
      <c r="AA22" s="29"/>
      <c r="AB22" s="29"/>
      <c r="AC22" s="29"/>
      <c r="AD22" s="29"/>
    </row>
    <row r="23" spans="2:30" s="28" customFormat="1" ht="12.75" x14ac:dyDescent="0.2">
      <c r="C23" s="59">
        <v>2023</v>
      </c>
      <c r="E23" s="46">
        <v>2</v>
      </c>
      <c r="F23" s="79">
        <v>1.5</v>
      </c>
      <c r="G23" s="47">
        <v>8</v>
      </c>
      <c r="H23" s="48"/>
      <c r="I23" s="63">
        <f t="shared" ref="I23:I31" si="4">E23*F23*G23+(5*H23)</f>
        <v>24</v>
      </c>
      <c r="M23" s="48">
        <v>5</v>
      </c>
      <c r="N23" s="63">
        <f t="shared" si="3"/>
        <v>20</v>
      </c>
      <c r="P23" s="68">
        <f t="shared" ref="P23:P31" si="5">N23+I23</f>
        <v>44</v>
      </c>
      <c r="X23" s="31"/>
    </row>
    <row r="24" spans="2:30" s="28" customFormat="1" ht="12.75" x14ac:dyDescent="0.2">
      <c r="C24" s="59">
        <v>2022</v>
      </c>
      <c r="E24" s="46"/>
      <c r="F24" s="79"/>
      <c r="G24" s="47"/>
      <c r="H24" s="48"/>
      <c r="I24" s="63">
        <f t="shared" si="4"/>
        <v>0</v>
      </c>
      <c r="M24" s="48"/>
      <c r="N24" s="63">
        <f t="shared" si="3"/>
        <v>0</v>
      </c>
      <c r="P24" s="68">
        <f t="shared" si="5"/>
        <v>0</v>
      </c>
      <c r="U24" s="29"/>
      <c r="V24" s="30"/>
      <c r="X24" s="31"/>
    </row>
    <row r="25" spans="2:30" s="28" customFormat="1" ht="12.75" x14ac:dyDescent="0.2">
      <c r="C25" s="59">
        <v>2021</v>
      </c>
      <c r="E25" s="46"/>
      <c r="F25" s="79"/>
      <c r="G25" s="47"/>
      <c r="H25" s="48"/>
      <c r="I25" s="63">
        <f t="shared" si="4"/>
        <v>0</v>
      </c>
      <c r="M25" s="48"/>
      <c r="N25" s="63">
        <f t="shared" si="3"/>
        <v>0</v>
      </c>
      <c r="P25" s="68">
        <f t="shared" si="5"/>
        <v>0</v>
      </c>
      <c r="W25" s="29"/>
      <c r="X25" s="31"/>
    </row>
    <row r="26" spans="2:30" s="28" customFormat="1" ht="12.75" x14ac:dyDescent="0.2">
      <c r="C26" s="59">
        <v>2020</v>
      </c>
      <c r="E26" s="46"/>
      <c r="F26" s="79"/>
      <c r="G26" s="47"/>
      <c r="H26" s="48"/>
      <c r="I26" s="63">
        <f t="shared" si="4"/>
        <v>0</v>
      </c>
      <c r="M26" s="48"/>
      <c r="N26" s="63">
        <f t="shared" si="3"/>
        <v>0</v>
      </c>
      <c r="P26" s="68">
        <f t="shared" si="5"/>
        <v>0</v>
      </c>
      <c r="X26" s="31"/>
    </row>
    <row r="27" spans="2:30" s="28" customFormat="1" ht="12.75" x14ac:dyDescent="0.2">
      <c r="C27" s="59"/>
      <c r="E27" s="46"/>
      <c r="F27" s="79"/>
      <c r="G27" s="47"/>
      <c r="H27" s="48"/>
      <c r="I27" s="63">
        <f t="shared" si="4"/>
        <v>0</v>
      </c>
      <c r="M27" s="48"/>
      <c r="N27" s="63">
        <f t="shared" si="3"/>
        <v>0</v>
      </c>
      <c r="P27" s="68">
        <f t="shared" si="5"/>
        <v>0</v>
      </c>
      <c r="X27" s="31"/>
    </row>
    <row r="28" spans="2:30" s="28" customFormat="1" ht="12.75" x14ac:dyDescent="0.2">
      <c r="C28" s="59"/>
      <c r="E28" s="46"/>
      <c r="F28" s="79"/>
      <c r="G28" s="47"/>
      <c r="H28" s="48"/>
      <c r="I28" s="63">
        <f t="shared" si="4"/>
        <v>0</v>
      </c>
      <c r="M28" s="48"/>
      <c r="N28" s="63">
        <f t="shared" si="3"/>
        <v>0</v>
      </c>
      <c r="P28" s="68">
        <f t="shared" si="5"/>
        <v>0</v>
      </c>
      <c r="X28" s="31"/>
    </row>
    <row r="29" spans="2:30" s="28" customFormat="1" ht="12.75" x14ac:dyDescent="0.2">
      <c r="C29" s="59"/>
      <c r="E29" s="46"/>
      <c r="F29" s="79"/>
      <c r="G29" s="47"/>
      <c r="H29" s="48"/>
      <c r="I29" s="63">
        <f t="shared" si="4"/>
        <v>0</v>
      </c>
      <c r="M29" s="48"/>
      <c r="N29" s="63">
        <f t="shared" si="3"/>
        <v>0</v>
      </c>
      <c r="P29" s="68">
        <f t="shared" si="5"/>
        <v>0</v>
      </c>
      <c r="X29" s="31"/>
    </row>
    <row r="30" spans="2:30" s="28" customFormat="1" ht="12.75" x14ac:dyDescent="0.2">
      <c r="C30" s="59"/>
      <c r="E30" s="46"/>
      <c r="F30" s="79"/>
      <c r="G30" s="47"/>
      <c r="H30" s="48"/>
      <c r="I30" s="63">
        <f t="shared" si="4"/>
        <v>0</v>
      </c>
      <c r="M30" s="48"/>
      <c r="N30" s="63">
        <f t="shared" si="3"/>
        <v>0</v>
      </c>
      <c r="P30" s="68">
        <f t="shared" si="5"/>
        <v>0</v>
      </c>
    </row>
    <row r="31" spans="2:30" s="28" customFormat="1" ht="12.75" x14ac:dyDescent="0.2">
      <c r="C31" s="60"/>
      <c r="E31" s="49"/>
      <c r="F31" s="80"/>
      <c r="G31" s="50"/>
      <c r="H31" s="51"/>
      <c r="I31" s="64">
        <f t="shared" si="4"/>
        <v>0</v>
      </c>
      <c r="M31" s="51"/>
      <c r="N31" s="64">
        <f t="shared" si="3"/>
        <v>0</v>
      </c>
      <c r="P31" s="69">
        <f t="shared" si="5"/>
        <v>0</v>
      </c>
    </row>
    <row r="32" spans="2:30" ht="15" customHeight="1" x14ac:dyDescent="0.25">
      <c r="E32" s="17"/>
      <c r="I32" s="65">
        <f>SUM(I22:I31)</f>
        <v>85</v>
      </c>
      <c r="J32" s="6"/>
      <c r="M32" s="6"/>
      <c r="N32" s="65">
        <f>SUM(N22:N31)</f>
        <v>60</v>
      </c>
      <c r="P32" s="70"/>
      <c r="S32"/>
    </row>
    <row r="33" spans="3:19" ht="23.25" x14ac:dyDescent="0.25">
      <c r="L33" s="7"/>
      <c r="M33" s="38"/>
      <c r="N33" s="85" t="s">
        <v>91</v>
      </c>
      <c r="P33" s="84">
        <f>SUM(P22:P31)</f>
        <v>145</v>
      </c>
      <c r="S33"/>
    </row>
    <row r="34" spans="3:19" ht="15.75" customHeight="1" x14ac:dyDescent="0.25">
      <c r="C34" s="61"/>
      <c r="E34" s="13" t="s">
        <v>92</v>
      </c>
      <c r="I34" s="83"/>
      <c r="K34" t="s">
        <v>93</v>
      </c>
      <c r="P34" s="35"/>
      <c r="S34"/>
    </row>
    <row r="35" spans="3:19" x14ac:dyDescent="0.25">
      <c r="C35" s="73"/>
      <c r="E35" s="13" t="s">
        <v>94</v>
      </c>
      <c r="P35" s="35"/>
      <c r="S35"/>
    </row>
    <row r="36" spans="3:19" x14ac:dyDescent="0.25">
      <c r="E36" s="27"/>
      <c r="F36" s="23"/>
      <c r="G36" s="24"/>
      <c r="P36" s="35"/>
      <c r="S36"/>
    </row>
    <row r="37" spans="3:19" x14ac:dyDescent="0.25">
      <c r="F37" s="20"/>
      <c r="G37" s="18"/>
      <c r="P37" s="35"/>
      <c r="S37"/>
    </row>
    <row r="38" spans="3:19" x14ac:dyDescent="0.25">
      <c r="F38" s="25"/>
      <c r="G38" s="19"/>
      <c r="P38" s="35"/>
      <c r="S38"/>
    </row>
    <row r="39" spans="3:19" x14ac:dyDescent="0.25">
      <c r="P39" s="35"/>
      <c r="S39"/>
    </row>
    <row r="40" spans="3:19" x14ac:dyDescent="0.25">
      <c r="P40" s="35"/>
      <c r="S40"/>
    </row>
    <row r="41" spans="3:19" x14ac:dyDescent="0.25">
      <c r="P41" s="35"/>
      <c r="S41"/>
    </row>
    <row r="42" spans="3:19" x14ac:dyDescent="0.25">
      <c r="P42" s="35"/>
      <c r="S42"/>
    </row>
    <row r="43" spans="3:19" x14ac:dyDescent="0.25">
      <c r="P43" s="35"/>
      <c r="S43"/>
    </row>
    <row r="44" spans="3:19" x14ac:dyDescent="0.25">
      <c r="P44" s="35"/>
      <c r="S44"/>
    </row>
    <row r="45" spans="3:19" x14ac:dyDescent="0.25">
      <c r="P45" s="35"/>
      <c r="S45"/>
    </row>
    <row r="46" spans="3:19" x14ac:dyDescent="0.25">
      <c r="P46" s="35"/>
      <c r="S46"/>
    </row>
    <row r="47" spans="3:19" x14ac:dyDescent="0.25">
      <c r="P47" s="35"/>
      <c r="S47"/>
    </row>
    <row r="48" spans="3:19" x14ac:dyDescent="0.25">
      <c r="P48" s="35"/>
      <c r="S48"/>
    </row>
    <row r="49" spans="16:19" x14ac:dyDescent="0.25">
      <c r="P49" s="35"/>
      <c r="S49"/>
    </row>
    <row r="50" spans="16:19" x14ac:dyDescent="0.25">
      <c r="P50" s="35"/>
      <c r="S50"/>
    </row>
    <row r="51" spans="16:19" x14ac:dyDescent="0.25">
      <c r="P51" s="35"/>
      <c r="S51"/>
    </row>
    <row r="52" spans="16:19" x14ac:dyDescent="0.25">
      <c r="P52" s="35"/>
      <c r="S52"/>
    </row>
    <row r="53" spans="16:19" x14ac:dyDescent="0.25">
      <c r="P53" s="35"/>
      <c r="S53"/>
    </row>
    <row r="54" spans="16:19" x14ac:dyDescent="0.25">
      <c r="P54" s="35"/>
      <c r="S54"/>
    </row>
    <row r="55" spans="16:19" x14ac:dyDescent="0.25">
      <c r="P55" s="35"/>
      <c r="S55"/>
    </row>
    <row r="56" spans="16:19" x14ac:dyDescent="0.25">
      <c r="P56" s="35"/>
      <c r="S56"/>
    </row>
    <row r="57" spans="16:19" x14ac:dyDescent="0.25">
      <c r="P57" s="35"/>
      <c r="S57"/>
    </row>
    <row r="58" spans="16:19" x14ac:dyDescent="0.25">
      <c r="P58" s="35"/>
      <c r="S58"/>
    </row>
    <row r="59" spans="16:19" x14ac:dyDescent="0.25">
      <c r="P59" s="35"/>
      <c r="S59"/>
    </row>
    <row r="60" spans="16:19" x14ac:dyDescent="0.25">
      <c r="P60" s="35"/>
      <c r="S60"/>
    </row>
    <row r="61" spans="16:19" x14ac:dyDescent="0.25">
      <c r="P61" s="35"/>
      <c r="S61"/>
    </row>
    <row r="62" spans="16:19" x14ac:dyDescent="0.25">
      <c r="P62" s="35"/>
      <c r="S62"/>
    </row>
    <row r="63" spans="16:19" x14ac:dyDescent="0.25">
      <c r="P63" s="35"/>
      <c r="S63"/>
    </row>
    <row r="64" spans="16:19" x14ac:dyDescent="0.25">
      <c r="P64" s="35"/>
      <c r="S64"/>
    </row>
    <row r="65" spans="16:19" x14ac:dyDescent="0.25">
      <c r="P65" s="35"/>
      <c r="S65"/>
    </row>
    <row r="66" spans="16:19" x14ac:dyDescent="0.25">
      <c r="P66" s="35"/>
      <c r="S66"/>
    </row>
    <row r="67" spans="16:19" x14ac:dyDescent="0.25">
      <c r="P67" s="35"/>
      <c r="S67"/>
    </row>
    <row r="68" spans="16:19" x14ac:dyDescent="0.25">
      <c r="P68" s="35"/>
      <c r="S68"/>
    </row>
    <row r="69" spans="16:19" x14ac:dyDescent="0.25">
      <c r="P69" s="35"/>
      <c r="S69"/>
    </row>
    <row r="70" spans="16:19" x14ac:dyDescent="0.25">
      <c r="P70" s="35"/>
      <c r="S70"/>
    </row>
    <row r="71" spans="16:19" x14ac:dyDescent="0.25">
      <c r="P71" s="35"/>
      <c r="S71"/>
    </row>
    <row r="72" spans="16:19" x14ac:dyDescent="0.25">
      <c r="P72" s="35"/>
      <c r="S72"/>
    </row>
    <row r="73" spans="16:19" x14ac:dyDescent="0.25">
      <c r="P73" s="35"/>
      <c r="S73"/>
    </row>
    <row r="74" spans="16:19" x14ac:dyDescent="0.25">
      <c r="P74" s="35"/>
      <c r="S74"/>
    </row>
    <row r="75" spans="16:19" x14ac:dyDescent="0.25">
      <c r="P75" s="35"/>
      <c r="S75"/>
    </row>
    <row r="76" spans="16:19" x14ac:dyDescent="0.25">
      <c r="P76" s="35"/>
      <c r="S76"/>
    </row>
    <row r="77" spans="16:19" x14ac:dyDescent="0.25">
      <c r="P77" s="35"/>
      <c r="S77"/>
    </row>
    <row r="78" spans="16:19" x14ac:dyDescent="0.25">
      <c r="P78" s="35"/>
      <c r="S78"/>
    </row>
    <row r="79" spans="16:19" x14ac:dyDescent="0.25">
      <c r="P79" s="35"/>
      <c r="S79"/>
    </row>
    <row r="80" spans="16:19" x14ac:dyDescent="0.25">
      <c r="P80" s="35"/>
      <c r="S80"/>
    </row>
    <row r="81" spans="16:19" x14ac:dyDescent="0.25">
      <c r="P81" s="35"/>
      <c r="S81"/>
    </row>
    <row r="82" spans="16:19" x14ac:dyDescent="0.25">
      <c r="P82" s="35"/>
      <c r="S82"/>
    </row>
    <row r="83" spans="16:19" x14ac:dyDescent="0.25">
      <c r="P83" s="35"/>
      <c r="S83"/>
    </row>
    <row r="84" spans="16:19" x14ac:dyDescent="0.25">
      <c r="P84" s="35"/>
      <c r="S84"/>
    </row>
    <row r="85" spans="16:19" x14ac:dyDescent="0.25">
      <c r="P85" s="35"/>
      <c r="S85"/>
    </row>
    <row r="86" spans="16:19" x14ac:dyDescent="0.25">
      <c r="P86" s="35"/>
      <c r="S86"/>
    </row>
    <row r="87" spans="16:19" x14ac:dyDescent="0.25">
      <c r="P87" s="35"/>
      <c r="S87"/>
    </row>
    <row r="88" spans="16:19" x14ac:dyDescent="0.25">
      <c r="P88" s="35"/>
      <c r="S88"/>
    </row>
    <row r="89" spans="16:19" x14ac:dyDescent="0.25">
      <c r="P89" s="35"/>
      <c r="S89"/>
    </row>
    <row r="90" spans="16:19" x14ac:dyDescent="0.25">
      <c r="P90" s="35"/>
      <c r="S90"/>
    </row>
    <row r="91" spans="16:19" x14ac:dyDescent="0.25">
      <c r="P91" s="35"/>
      <c r="S91"/>
    </row>
    <row r="92" spans="16:19" x14ac:dyDescent="0.25">
      <c r="P92" s="35"/>
      <c r="S92"/>
    </row>
    <row r="93" spans="16:19" x14ac:dyDescent="0.25">
      <c r="P93" s="35"/>
      <c r="S93"/>
    </row>
    <row r="94" spans="16:19" x14ac:dyDescent="0.25">
      <c r="P94" s="35"/>
      <c r="S94"/>
    </row>
    <row r="95" spans="16:19" x14ac:dyDescent="0.25">
      <c r="P95" s="35"/>
      <c r="S95"/>
    </row>
    <row r="96" spans="16:19" x14ac:dyDescent="0.25">
      <c r="P96" s="35"/>
      <c r="S96"/>
    </row>
    <row r="97" spans="16:19" x14ac:dyDescent="0.25">
      <c r="P97" s="35"/>
      <c r="S97"/>
    </row>
    <row r="98" spans="16:19" x14ac:dyDescent="0.25">
      <c r="P98" s="35"/>
      <c r="S98"/>
    </row>
    <row r="99" spans="16:19" x14ac:dyDescent="0.25">
      <c r="P99" s="35"/>
      <c r="S99"/>
    </row>
    <row r="100" spans="16:19" x14ac:dyDescent="0.25">
      <c r="P100" s="35"/>
      <c r="S100"/>
    </row>
    <row r="101" spans="16:19" x14ac:dyDescent="0.25">
      <c r="P101" s="35"/>
      <c r="S101"/>
    </row>
    <row r="102" spans="16:19" x14ac:dyDescent="0.25">
      <c r="P102" s="35"/>
      <c r="S102"/>
    </row>
    <row r="103" spans="16:19" x14ac:dyDescent="0.25">
      <c r="P103" s="35"/>
      <c r="S103"/>
    </row>
    <row r="104" spans="16:19" x14ac:dyDescent="0.25">
      <c r="P104" s="35"/>
      <c r="S104"/>
    </row>
    <row r="105" spans="16:19" x14ac:dyDescent="0.25">
      <c r="P105" s="35"/>
      <c r="S105"/>
    </row>
    <row r="106" spans="16:19" x14ac:dyDescent="0.25">
      <c r="P106" s="35"/>
      <c r="S106"/>
    </row>
    <row r="107" spans="16:19" x14ac:dyDescent="0.25">
      <c r="P107" s="35"/>
      <c r="S107"/>
    </row>
    <row r="108" spans="16:19" x14ac:dyDescent="0.25">
      <c r="P108" s="35"/>
      <c r="S108"/>
    </row>
    <row r="109" spans="16:19" x14ac:dyDescent="0.25">
      <c r="P109" s="35"/>
      <c r="S109"/>
    </row>
    <row r="110" spans="16:19" x14ac:dyDescent="0.25">
      <c r="P110" s="35"/>
      <c r="S110"/>
    </row>
    <row r="111" spans="16:19" x14ac:dyDescent="0.25">
      <c r="P111" s="35"/>
      <c r="S111"/>
    </row>
    <row r="112" spans="16:19" x14ac:dyDescent="0.25">
      <c r="P112" s="35"/>
      <c r="S112"/>
    </row>
    <row r="113" spans="16:19" x14ac:dyDescent="0.25">
      <c r="P113" s="35"/>
      <c r="S113"/>
    </row>
    <row r="114" spans="16:19" x14ac:dyDescent="0.25">
      <c r="P114" s="35"/>
      <c r="S114"/>
    </row>
    <row r="115" spans="16:19" x14ac:dyDescent="0.25">
      <c r="P115" s="35"/>
      <c r="S115"/>
    </row>
    <row r="116" spans="16:19" x14ac:dyDescent="0.25">
      <c r="P116" s="35"/>
      <c r="S116"/>
    </row>
  </sheetData>
  <mergeCells count="3">
    <mergeCell ref="E2:F2"/>
    <mergeCell ref="I2:L2"/>
    <mergeCell ref="O2:P2"/>
  </mergeCells>
  <dataValidations count="4">
    <dataValidation type="list" allowBlank="1" showInputMessage="1" showErrorMessage="1" sqref="C6:C16" xr:uid="{00000000-0002-0000-0200-000000000000}">
      <formula1>Saison</formula1>
    </dataValidation>
    <dataValidation type="list" allowBlank="1" showInputMessage="1" showErrorMessage="1" sqref="C22:C31" xr:uid="{00000000-0002-0000-0200-000001000000}">
      <formula1>Jahre</formula1>
    </dataValidation>
    <dataValidation type="list" allowBlank="1" showInputMessage="1" showErrorMessage="1" errorTitle="Falsches Format" sqref="F6:F16" xr:uid="{00000000-0002-0000-0200-000002000000}">
      <formula1>Stunden</formula1>
    </dataValidation>
    <dataValidation type="list" allowBlank="1" showInputMessage="1" showErrorMessage="1" sqref="F22:F31" xr:uid="{00000000-0002-0000-0200-000003000000}">
      <formula1>Stunden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workbookViewId="0"/>
  </sheetViews>
  <sheetFormatPr baseColWidth="10" defaultRowHeight="15" x14ac:dyDescent="0.25"/>
  <sheetData>
    <row r="1" spans="1:4" x14ac:dyDescent="0.25">
      <c r="A1" t="s">
        <v>95</v>
      </c>
      <c r="B1" t="s">
        <v>96</v>
      </c>
      <c r="D1" t="s">
        <v>97</v>
      </c>
    </row>
    <row r="2" spans="1:4" x14ac:dyDescent="0.25">
      <c r="D2" s="81">
        <v>0.5</v>
      </c>
    </row>
    <row r="3" spans="1:4" x14ac:dyDescent="0.25">
      <c r="A3" t="str">
        <f>CONCATENATE(B3-1,"/",B3)</f>
        <v>2014/2015</v>
      </c>
      <c r="B3" s="1">
        <v>2015</v>
      </c>
      <c r="D3">
        <v>0.75</v>
      </c>
    </row>
    <row r="4" spans="1:4" x14ac:dyDescent="0.25">
      <c r="A4" t="str">
        <f>CONCATENATE(B3,"/",B4)</f>
        <v>2015/2016</v>
      </c>
      <c r="B4" s="1">
        <v>2016</v>
      </c>
      <c r="D4" s="81">
        <v>1</v>
      </c>
    </row>
    <row r="5" spans="1:4" x14ac:dyDescent="0.25">
      <c r="A5" t="str">
        <f t="shared" ref="A5:A25" si="0">CONCATENATE(B4,"/",B5)</f>
        <v>2016/2017</v>
      </c>
      <c r="B5" s="1">
        <v>2017</v>
      </c>
      <c r="D5" s="81">
        <v>1.25</v>
      </c>
    </row>
    <row r="6" spans="1:4" x14ac:dyDescent="0.25">
      <c r="A6" t="str">
        <f t="shared" si="0"/>
        <v>2017/2018</v>
      </c>
      <c r="B6" s="1">
        <v>2018</v>
      </c>
      <c r="D6" s="81">
        <v>1.5</v>
      </c>
    </row>
    <row r="7" spans="1:4" x14ac:dyDescent="0.25">
      <c r="A7" t="str">
        <f t="shared" si="0"/>
        <v>2018/2019</v>
      </c>
      <c r="B7" s="1">
        <v>2019</v>
      </c>
      <c r="D7" s="81">
        <v>1.75</v>
      </c>
    </row>
    <row r="8" spans="1:4" x14ac:dyDescent="0.25">
      <c r="A8" t="str">
        <f t="shared" si="0"/>
        <v>2019/2020</v>
      </c>
      <c r="B8" s="1">
        <v>2020</v>
      </c>
      <c r="D8" s="81">
        <v>2</v>
      </c>
    </row>
    <row r="9" spans="1:4" x14ac:dyDescent="0.25">
      <c r="A9" t="str">
        <f t="shared" si="0"/>
        <v>2020/2021</v>
      </c>
      <c r="B9" s="1">
        <v>2021</v>
      </c>
      <c r="D9" s="81">
        <v>2.25</v>
      </c>
    </row>
    <row r="10" spans="1:4" x14ac:dyDescent="0.25">
      <c r="A10" t="str">
        <f t="shared" si="0"/>
        <v>2021/2022</v>
      </c>
      <c r="B10" s="1">
        <v>2022</v>
      </c>
      <c r="D10" s="81">
        <v>2.5</v>
      </c>
    </row>
    <row r="11" spans="1:4" x14ac:dyDescent="0.25">
      <c r="A11" t="str">
        <f t="shared" si="0"/>
        <v>2022/2023</v>
      </c>
      <c r="B11" s="1">
        <v>2023</v>
      </c>
      <c r="D11" s="81">
        <v>2.75</v>
      </c>
    </row>
    <row r="12" spans="1:4" x14ac:dyDescent="0.25">
      <c r="A12" t="str">
        <f t="shared" si="0"/>
        <v>2023/2024</v>
      </c>
      <c r="B12" s="1">
        <v>2024</v>
      </c>
      <c r="D12" s="81">
        <v>3</v>
      </c>
    </row>
    <row r="13" spans="1:4" x14ac:dyDescent="0.25">
      <c r="A13" t="str">
        <f t="shared" si="0"/>
        <v>2024/2025</v>
      </c>
      <c r="B13" s="1">
        <v>2025</v>
      </c>
      <c r="D13" s="81">
        <v>3.25</v>
      </c>
    </row>
    <row r="14" spans="1:4" x14ac:dyDescent="0.25">
      <c r="A14" t="str">
        <f t="shared" si="0"/>
        <v>2025/2026</v>
      </c>
      <c r="B14" s="1">
        <v>2026</v>
      </c>
      <c r="D14" s="81">
        <v>3.5</v>
      </c>
    </row>
    <row r="15" spans="1:4" x14ac:dyDescent="0.25">
      <c r="A15" t="str">
        <f t="shared" si="0"/>
        <v>2026/2027</v>
      </c>
      <c r="B15" s="1">
        <v>2027</v>
      </c>
      <c r="D15" s="81">
        <v>3.75</v>
      </c>
    </row>
    <row r="16" spans="1:4" x14ac:dyDescent="0.25">
      <c r="A16" t="str">
        <f t="shared" si="0"/>
        <v>2027/2028</v>
      </c>
      <c r="B16" s="1">
        <v>2028</v>
      </c>
      <c r="D16" s="81">
        <v>4</v>
      </c>
    </row>
    <row r="17" spans="1:2" x14ac:dyDescent="0.25">
      <c r="A17" t="str">
        <f t="shared" si="0"/>
        <v>2028/2029</v>
      </c>
      <c r="B17" s="1">
        <v>2029</v>
      </c>
    </row>
    <row r="18" spans="1:2" x14ac:dyDescent="0.25">
      <c r="A18" t="str">
        <f t="shared" si="0"/>
        <v>2029/2030</v>
      </c>
      <c r="B18" s="1">
        <v>2030</v>
      </c>
    </row>
    <row r="19" spans="1:2" x14ac:dyDescent="0.25">
      <c r="A19" t="str">
        <f t="shared" si="0"/>
        <v>2030/2031</v>
      </c>
      <c r="B19" s="1">
        <v>2031</v>
      </c>
    </row>
    <row r="20" spans="1:2" x14ac:dyDescent="0.25">
      <c r="A20" t="str">
        <f t="shared" si="0"/>
        <v>2031/2032</v>
      </c>
      <c r="B20" s="1">
        <v>2032</v>
      </c>
    </row>
    <row r="21" spans="1:2" x14ac:dyDescent="0.25">
      <c r="A21" t="str">
        <f t="shared" si="0"/>
        <v>2032/2033</v>
      </c>
      <c r="B21" s="1">
        <v>2033</v>
      </c>
    </row>
    <row r="22" spans="1:2" x14ac:dyDescent="0.25">
      <c r="A22" t="str">
        <f t="shared" si="0"/>
        <v>2033/2034</v>
      </c>
      <c r="B22" s="1">
        <v>2034</v>
      </c>
    </row>
    <row r="23" spans="1:2" x14ac:dyDescent="0.25">
      <c r="A23" t="str">
        <f t="shared" si="0"/>
        <v>2034/2035</v>
      </c>
      <c r="B23" s="1">
        <v>2035</v>
      </c>
    </row>
    <row r="24" spans="1:2" x14ac:dyDescent="0.25">
      <c r="A24" t="str">
        <f t="shared" si="0"/>
        <v>2035/2036</v>
      </c>
      <c r="B24" s="1">
        <v>2036</v>
      </c>
    </row>
    <row r="25" spans="1:2" x14ac:dyDescent="0.25">
      <c r="A25" t="str">
        <f t="shared" si="0"/>
        <v>2036/2037</v>
      </c>
      <c r="B25" s="1">
        <v>2037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DE</vt:lpstr>
      <vt:lpstr>FR</vt:lpstr>
      <vt:lpstr>IT</vt:lpstr>
      <vt:lpstr>Parameter</vt:lpstr>
      <vt:lpstr>Jahre</vt:lpstr>
      <vt:lpstr>Saison</vt:lpstr>
      <vt:lpstr>FR!SpT</vt:lpstr>
      <vt:lpstr>IT!SpT</vt:lpstr>
      <vt:lpstr>SpT</vt:lpstr>
      <vt:lpstr>Stunden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Lachat</dc:creator>
  <cp:lastModifiedBy>Caroline Lachat</cp:lastModifiedBy>
  <dcterms:created xsi:type="dcterms:W3CDTF">2026-08-24T20:16:08Z</dcterms:created>
  <dcterms:modified xsi:type="dcterms:W3CDTF">2026-08-24T20:16:08Z</dcterms:modified>
</cp:coreProperties>
</file>